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16" i="1" l="1"/>
  <c r="E316" i="1"/>
  <c r="D316" i="1"/>
  <c r="F313" i="1"/>
  <c r="E313" i="1"/>
  <c r="D313" i="1"/>
  <c r="F306" i="1"/>
  <c r="E306" i="1"/>
  <c r="D306" i="1"/>
  <c r="F300" i="1"/>
  <c r="G300" i="1" s="1"/>
  <c r="E300" i="1"/>
  <c r="D300" i="1"/>
  <c r="F294" i="1"/>
  <c r="G294" i="1" s="1"/>
  <c r="E294" i="1"/>
  <c r="D294" i="1"/>
  <c r="F287" i="1"/>
  <c r="E287" i="1"/>
  <c r="D287" i="1"/>
  <c r="F280" i="1"/>
  <c r="E280" i="1"/>
  <c r="D280" i="1"/>
  <c r="F273" i="1"/>
  <c r="E273" i="1"/>
  <c r="D273" i="1"/>
  <c r="F263" i="1"/>
  <c r="E263" i="1"/>
  <c r="D263" i="1"/>
  <c r="F257" i="1"/>
  <c r="E257" i="1"/>
  <c r="D257" i="1"/>
  <c r="F254" i="1"/>
  <c r="F315" i="1" s="1"/>
  <c r="E254" i="1"/>
  <c r="D254" i="1"/>
  <c r="D315" i="1" s="1"/>
  <c r="F253" i="1"/>
  <c r="F314" i="1" s="1"/>
  <c r="E253" i="1"/>
  <c r="E314" i="1" s="1"/>
  <c r="D253" i="1"/>
  <c r="D314" i="1" s="1"/>
  <c r="D251" i="1"/>
  <c r="G244" i="1"/>
  <c r="F244" i="1"/>
  <c r="E244" i="1"/>
  <c r="D244" i="1"/>
  <c r="G224" i="1"/>
  <c r="F224" i="1"/>
  <c r="E224" i="1"/>
  <c r="D224" i="1"/>
  <c r="G218" i="1"/>
  <c r="F218" i="1"/>
  <c r="E218" i="1"/>
  <c r="D218" i="1"/>
  <c r="G211" i="1"/>
  <c r="F211" i="1"/>
  <c r="E211" i="1"/>
  <c r="D211" i="1"/>
  <c r="G205" i="1"/>
  <c r="F205" i="1"/>
  <c r="E205" i="1"/>
  <c r="D205" i="1"/>
  <c r="G191" i="1"/>
  <c r="F191" i="1"/>
  <c r="E191" i="1"/>
  <c r="D191" i="1"/>
  <c r="G185" i="1"/>
  <c r="F185" i="1"/>
  <c r="E185" i="1"/>
  <c r="D185" i="1"/>
  <c r="G177" i="1"/>
  <c r="F177" i="1"/>
  <c r="E177" i="1"/>
  <c r="D177" i="1"/>
  <c r="G170" i="1"/>
  <c r="F170" i="1"/>
  <c r="E170" i="1"/>
  <c r="D170" i="1"/>
  <c r="D161" i="1"/>
  <c r="F145" i="1"/>
  <c r="E145" i="1"/>
  <c r="G145" i="1" s="1"/>
  <c r="D145" i="1"/>
  <c r="F139" i="1"/>
  <c r="E139" i="1"/>
  <c r="D139" i="1"/>
  <c r="F127" i="1"/>
  <c r="E127" i="1"/>
  <c r="D127" i="1"/>
  <c r="F116" i="1"/>
  <c r="E116" i="1"/>
  <c r="G116" i="1" s="1"/>
  <c r="D116" i="1"/>
  <c r="F110" i="1"/>
  <c r="E110" i="1"/>
  <c r="D110" i="1"/>
  <c r="F102" i="1"/>
  <c r="G102" i="1" s="1"/>
  <c r="E102" i="1"/>
  <c r="D102" i="1"/>
  <c r="F95" i="1"/>
  <c r="G95" i="1" s="1"/>
  <c r="E95" i="1"/>
  <c r="D95" i="1"/>
  <c r="F89" i="1"/>
  <c r="E89" i="1"/>
  <c r="D89" i="1"/>
  <c r="G83" i="1"/>
  <c r="F77" i="1"/>
  <c r="G77" i="1" s="1"/>
  <c r="E77" i="1"/>
  <c r="D77" i="1"/>
  <c r="F71" i="1"/>
  <c r="G71" i="1" s="1"/>
  <c r="E71" i="1"/>
  <c r="D71" i="1"/>
  <c r="F65" i="1"/>
  <c r="G65" i="1" s="1"/>
  <c r="E65" i="1"/>
  <c r="D65" i="1"/>
  <c r="F59" i="1"/>
  <c r="G59" i="1" s="1"/>
  <c r="E59" i="1"/>
  <c r="D59" i="1"/>
  <c r="F53" i="1"/>
  <c r="G53" i="1" s="1"/>
  <c r="E53" i="1"/>
  <c r="D53" i="1"/>
  <c r="F42" i="1"/>
  <c r="G42" i="1" s="1"/>
  <c r="E42" i="1"/>
  <c r="D42" i="1"/>
  <c r="F36" i="1"/>
  <c r="G36" i="1" s="1"/>
  <c r="E36" i="1"/>
  <c r="D36" i="1"/>
  <c r="F30" i="1"/>
  <c r="G30" i="1" s="1"/>
  <c r="E30" i="1"/>
  <c r="D30" i="1"/>
  <c r="F23" i="1"/>
  <c r="G23" i="1" s="1"/>
  <c r="E23" i="1"/>
  <c r="D23" i="1"/>
  <c r="F17" i="1"/>
  <c r="G17" i="1" s="1"/>
  <c r="E17" i="1"/>
  <c r="D17" i="1"/>
  <c r="F11" i="1"/>
  <c r="E11" i="1"/>
  <c r="D11" i="1"/>
  <c r="D312" i="1" l="1"/>
  <c r="G110" i="1"/>
  <c r="G139" i="1"/>
  <c r="E251" i="1"/>
  <c r="G257" i="1"/>
  <c r="G287" i="1"/>
  <c r="G127" i="1"/>
  <c r="G280" i="1"/>
  <c r="G273" i="1"/>
  <c r="G11" i="1"/>
  <c r="G89" i="1"/>
  <c r="F251" i="1"/>
  <c r="F312" i="1" s="1"/>
  <c r="G263" i="1"/>
  <c r="E315" i="1"/>
  <c r="G251" i="1" l="1"/>
  <c r="E312" i="1"/>
  <c r="G312" i="1" s="1"/>
</calcChain>
</file>

<file path=xl/sharedStrings.xml><?xml version="1.0" encoding="utf-8"?>
<sst xmlns="http://schemas.openxmlformats.org/spreadsheetml/2006/main" count="1008" uniqueCount="476">
  <si>
    <t>Приложение № 1</t>
  </si>
  <si>
    <t xml:space="preserve">к постановлению администрации </t>
  </si>
  <si>
    <t>№п/п</t>
  </si>
  <si>
    <t xml:space="preserve">Наименование </t>
  </si>
  <si>
    <t>Ответственный исполнитель</t>
  </si>
  <si>
    <t xml:space="preserve">Объем средств из всех источников финансирования (тыс.рублей) </t>
  </si>
  <si>
    <t>Степень эффекти-вности использования финансовых  средств</t>
  </si>
  <si>
    <t xml:space="preserve"> Целевые показатели (индикаторы) </t>
  </si>
  <si>
    <t>Оценка эффективности выполнения целевых индикаторов программы</t>
  </si>
  <si>
    <t>Выполнение основных мероприятий программы, подпрограммы</t>
  </si>
  <si>
    <t>План расходов  на 2023г.(в соответствии с программой)</t>
  </si>
  <si>
    <t>План расходов на 2023г  (по сводной бюджетной росписи)</t>
  </si>
  <si>
    <t>Факт 2023г.</t>
  </si>
  <si>
    <t>Перечень</t>
  </si>
  <si>
    <t>Единица измерения</t>
  </si>
  <si>
    <t>Заплани-ровано</t>
  </si>
  <si>
    <t xml:space="preserve">Достигнуто </t>
  </si>
  <si>
    <t>1.</t>
  </si>
  <si>
    <t>Общий отдел администрации Партизанского муниципального района</t>
  </si>
  <si>
    <t>1.Доля муниципальных правовых актов Партизанского муниципального района по вопросам муниципальной службы, соответствующих законодательству о муниципальной службе</t>
  </si>
  <si>
    <t>%</t>
  </si>
  <si>
    <t>Показатель выполнен</t>
  </si>
  <si>
    <t>федеральный бюджет (субсидии, субвенции, иные межбюджетные трансферты)</t>
  </si>
  <si>
    <t>Эффективность использования финансовых  средств — 99,85 %. Остаток средств связан с расходами на диспансеризацию служащих  по фактической потребности.</t>
  </si>
  <si>
    <t>2.Количество муниципальных служащих, получивших дополнительное  профессиональное образование</t>
  </si>
  <si>
    <t>чел.</t>
  </si>
  <si>
    <t>краевой бюджет (субсидии, субвенции, иные межбюджетные трансферты)</t>
  </si>
  <si>
    <t xml:space="preserve">3.Доля проанализированных 
сведений о доходах, об имуществе и
обязательствах имущественного
характера по отношению к количеству муниципальных служащих
</t>
  </si>
  <si>
    <t>бюджет Партизанского муниципального района</t>
  </si>
  <si>
    <t>4.Доля муниципальных служащих, прошедших диспансеризацию за счет средств местного бюджета, от подлежащих диспансеризации                      в соответствующем году</t>
  </si>
  <si>
    <t>иные внебюджетные источники</t>
  </si>
  <si>
    <t xml:space="preserve">Среднее достижение плановых значений целевых индикаторов составило 100 %  от плана. </t>
  </si>
  <si>
    <t>Оценка эффективности реализации муниципальной программы</t>
  </si>
  <si>
    <t xml:space="preserve">Эффективность реализации программы составила 0,97  и признается высокой. </t>
  </si>
  <si>
    <t>2.</t>
  </si>
  <si>
    <t>Отдел жилищного фонда администрации Партизанского муниципального района</t>
  </si>
  <si>
    <t>1.Число граждан, переселенных из аварийного жилищного фонда</t>
  </si>
  <si>
    <t>Показатель выполнен на 50%  в связи с тем, что нет возможности произвести изъятие у Романова В.Ю., который признан безвестно отсутствующим с 01.04.2019 решением Партизанского районного суда Приморского края по делу № 2-604/2022 от 03.08.2022.
 В связи с тем, что пятилетний срок не вышел (01.04.2024), Романов В.Ю. умершим судом не был признан. После того, как гражданина признают умершим, его наследники получают право на имущество. После 01.04.2024 будет подан иск о рассмотрении дела о наследовании доли в общей долевой собственности в квартире.</t>
  </si>
  <si>
    <r>
      <rPr>
        <sz val="11"/>
        <color rgb="FF000000"/>
        <rFont val="Times New Roman"/>
        <family val="1"/>
        <charset val="204"/>
      </rPr>
      <t xml:space="preserve">Мероприятия выполнены на 66%. Не в полной степени выполнены мероприятия по переселению граждан из аварийного жилищного фонда в связи с рассмотрением гражданского дела в суде.   </t>
    </r>
    <r>
      <rPr>
        <sz val="11"/>
        <color rgb="FF000000"/>
        <rFont val="Times New Roman"/>
        <family val="1"/>
        <charset val="1"/>
      </rPr>
      <t>Показатель по сносу жилых домов аварийного жилищного фонда не выполнен в связи с неисполнением подрядчиком обязательств по договору от 01.09.2023 №01-09. Ведется претензионная работа</t>
    </r>
  </si>
  <si>
    <t>Эффективность использования финансовых  средств — 61,84 %. Остаток средств связан с  неиспользованием лимитов средств по исполнению судебных решений по причине отзыва исполнительных листов, а также невыполнением контракта по изъятию путем выкупа по причине судебного процесса о наследовании доли в жилом помещении.</t>
  </si>
  <si>
    <t>2.Площадь расселенных жилых помещений аварийного жилищного фонда</t>
  </si>
  <si>
    <t>кв.м</t>
  </si>
  <si>
    <t>3.Площадь снесённых жилых домов аварийного жилищного фонда</t>
  </si>
  <si>
    <t>кв.м.</t>
  </si>
  <si>
    <t>Показатель не выполнен в связи с неисполнением подрядчиком обязательств по договору от 01.09.2023 №01-09. Ведется претензионная работа.</t>
  </si>
  <si>
    <t xml:space="preserve">Среднее достижение плановых значений целевых индикаторов составило 33 %  от плана. </t>
  </si>
  <si>
    <t xml:space="preserve">Эффективность реализации программы составила 0,54  и признается неудовлетворительной. </t>
  </si>
  <si>
    <t>3.</t>
  </si>
  <si>
    <t>Отдел организационно-контрольной работы администрации
Партизанского муниципального района</t>
  </si>
  <si>
    <t>1.Численность муниципальных
служащих Партизанского
муниципального района,
получивших пенсию
за выслугу лет</t>
  </si>
  <si>
    <t>Показатель выполнен на 98%</t>
  </si>
  <si>
    <t>Мероприятия выполнены в полном объеме, за исключением выплаты единовременной материальной помощи гражданам, которым присвоено звание "Почетный гражданин Партизанского района".</t>
  </si>
  <si>
    <t>Эффективность использования финансовых  средств — 99,93 %. Остаток средств связан с расходами на мероприятия по фактической потребности, отказом получателя социальной выплаты от ее получения.</t>
  </si>
  <si>
    <t>2.Доля гражданам, которым
присвоено звание «Почетный
гражданин Партизанского района»,
получивших единовременную
материальную помощь, от общего
количества граждан, которым
присвоено звание «Почетный
гражданин Партизанского
муниципального района»</t>
  </si>
  <si>
    <t>Показатель выполнен на 95 % от плана  по причине того, что из 20-ти Почетных граждан единовременную помощь получили 19 чел., так как один из  Почетных граждан отказался от ее получения.</t>
  </si>
  <si>
    <t>4. Количество семей, принявших участие в муниципальном конкурсе «Семья года Партизанского муниципального округа»</t>
  </si>
  <si>
    <t>семья</t>
  </si>
  <si>
    <t xml:space="preserve">Среднее  достижение плановых значений  целевых индикаторов составило 99 %  от плана. </t>
  </si>
  <si>
    <t xml:space="preserve">Эффективность реализации программы составила 0,99  и признается высокой. </t>
  </si>
  <si>
    <t>4.</t>
  </si>
  <si>
    <t>Муниципальное казенное учреждение «Управление культуры» Партизанского муниципального района</t>
  </si>
  <si>
    <t>Мероприятия выполнены в полном объеме -100%.</t>
  </si>
  <si>
    <t>Эффективность использования финансовых  средств - 99,58 %.</t>
  </si>
  <si>
    <t>1.Количество посещений культурных мероприятий на 1 жителя</t>
  </si>
  <si>
    <t>2.Доля детей, обучающихся в детской школе искусств, к общему количеству детей, проживающих на территории муниципального образования</t>
  </si>
  <si>
    <t xml:space="preserve">Среднее достижение плановых значений  целевых индикаторов составило 100 %  от плана. </t>
  </si>
  <si>
    <t>4.1.</t>
  </si>
  <si>
    <t>1.Среднее годовое число детей, получивших дополнительное образование</t>
  </si>
  <si>
    <t>ед.</t>
  </si>
  <si>
    <t>Эффективность использования финансовых  средств - 100 %.</t>
  </si>
  <si>
    <t>2.Количество победителей и призеров конкурсов различных уровней (международные, всероссийские, краевые,  отраслевые)</t>
  </si>
  <si>
    <t>3.Количество проведенных культурно-просветительских мероприятий, концертов, конкурсов, фестивалей, выставок в рамках образовательной деятельности</t>
  </si>
  <si>
    <r>
      <rPr>
        <sz val="10"/>
        <color rgb="FF000000"/>
        <rFont val="Times New Roman"/>
        <family val="1"/>
        <charset val="204"/>
      </rPr>
      <t xml:space="preserve">4. </t>
    </r>
    <r>
      <rPr>
        <sz val="10"/>
        <rFont val="Times New Roman"/>
        <family val="1"/>
        <charset val="128"/>
      </rPr>
      <t>Доля детей, обучающихся в детской школе искусств, к общему количеству детей, проживающих на территории муниципального образования</t>
    </r>
  </si>
  <si>
    <t xml:space="preserve">Оценка эффективности реализации подпрограммы  1 </t>
  </si>
  <si>
    <t xml:space="preserve">Эффективность реализации подпрограммы 1 составила 1  и признается высокой. </t>
  </si>
  <si>
    <t>4.2.</t>
  </si>
  <si>
    <t>1.Количество мероприятий МКУ «ДК» ПМО</t>
  </si>
  <si>
    <t>ед</t>
  </si>
  <si>
    <t>Эффективность использования финансовых  средств — 97,34 %.</t>
  </si>
  <si>
    <t>2.Количество посетителей  МКУ «ДК» ПМР</t>
  </si>
  <si>
    <t>3.Количество мероприятий МКУ «ИКМ» ПМО</t>
  </si>
  <si>
    <t>4.Количество посетителей  МКУ «ИКМ» ПМО</t>
  </si>
  <si>
    <t>5.Доступ к справочно-поисковому аппарату</t>
  </si>
  <si>
    <t>6.Количество посещений Интернет сайта библиотеки (количество обращений в стационарном и удаленном режиме пользователей к электронным информационным ресурсам</t>
  </si>
  <si>
    <t>7.Охват населения территории библиотечным обслуживанием (отношение количества пользователей к числу жителей, проживающих в зоне обслуживания)</t>
  </si>
  <si>
    <t>8.Количество просмотров сайта</t>
  </si>
  <si>
    <t>9. Количество посещений культурных мероприятий на 1 жителя</t>
  </si>
  <si>
    <t>Оценка эффективности реализации  подпрограммы 2</t>
  </si>
  <si>
    <t>Эффективность реализации подпрограммы 2 составила 0,99 и  признается высокой.</t>
  </si>
  <si>
    <t>4.3.</t>
  </si>
  <si>
    <t>1.Количество несовершеннолетних граждан в возрасте от 14 до 18 лет, временно трудоустроенных в свободное от учебы время, в том числе в каникулярный период</t>
  </si>
  <si>
    <t>Оценка эффективности реализации  подпрограммы 3</t>
  </si>
  <si>
    <t>Эффективность реализации подпрограммы 3 составила 1 и признается высокой.</t>
  </si>
  <si>
    <t>4.4.</t>
  </si>
  <si>
    <t xml:space="preserve">Отдельные мероприятия программы </t>
  </si>
  <si>
    <t>не утверждены</t>
  </si>
  <si>
    <t>Эффективность использования финансовых  средств — 97,27%.</t>
  </si>
  <si>
    <t xml:space="preserve">Оценка эффективности отдельных мероприятий </t>
  </si>
  <si>
    <t>5.</t>
  </si>
  <si>
    <t>Отдел сельского хозяйства администрации Партизанского муниципального района</t>
  </si>
  <si>
    <t>1.Количество участников, получивших свидетельства о праве на получение социальной выплаты на приобретение (строительство) жилого помещения</t>
  </si>
  <si>
    <t>шт.</t>
  </si>
  <si>
    <t xml:space="preserve">Показатель выполнен на 14% от плана </t>
  </si>
  <si>
    <t>Мероприятия выполнены не в полном объеме: из утвержденного списка кандидатов на получение свидетельств о праве на получение социальной выплаты на приобретение (строительство) жилого помещения в количестве 7 человек, только 1 участник получил выплату из краевого бюджета по причине недостаточного финансирования из вышестоящих бюджетов.</t>
  </si>
  <si>
    <t>Эффективность использования финансовых  средств - 100%.</t>
  </si>
  <si>
    <t>2.Финансирование программы из местного бюджета</t>
  </si>
  <si>
    <t>тыс. руб.</t>
  </si>
  <si>
    <t xml:space="preserve">Показатель выполнен на 100% от плана </t>
  </si>
  <si>
    <t xml:space="preserve">Среднее достижение плановых значений  целевых индикаторов составило  57%  от плана. </t>
  </si>
  <si>
    <t>Оценка эффективности реализации  Программы</t>
  </si>
  <si>
    <t xml:space="preserve"> Эффективность реализации программы  составила  0,79 и признается  средней.</t>
  </si>
  <si>
    <t>6.</t>
  </si>
  <si>
    <t>Главный специалист 1 разряда по государственному управлению охраной труда администрации Партизанского муниципального района</t>
  </si>
  <si>
    <t>1.Снижение удельного веса рабочих мест, не отвечающих санитарно-гигиеническим нормам</t>
  </si>
  <si>
    <t xml:space="preserve">Эффективность использования финансовых  средств — 100 %. </t>
  </si>
  <si>
    <t>2.Доля обученных руководителей и специалистов по вопросам охраны и условий труда к общему числу руководителей и специалистов муниципальных учреждений</t>
  </si>
  <si>
    <t>3.Проведение районных смотров-конкурсов по охране труда</t>
  </si>
  <si>
    <t xml:space="preserve">Среднее достижение плановых значений  целевых индикаторов составило  100%  от плана. </t>
  </si>
  <si>
    <t xml:space="preserve"> Эффективность реализации программы  составила 1 и признается высокой.</t>
  </si>
  <si>
    <t>7.</t>
  </si>
  <si>
    <t>Отдел организационно-контрольной работы администрации Партизанского муниципального района</t>
  </si>
  <si>
    <t>1.Доля муниципальных объектов социальной инфраструктуры в приоритетных сферах жизнедеятельности инвалидов и других маломобильных групп населения, соответствующих требованиям доступности, среди общего числа муниципальных объектов социальной инфраструктуры в приоритетных сферах жизнедеятельности инвалидов и других маломобильных групп населения</t>
  </si>
  <si>
    <t xml:space="preserve">Мероприятия выполнены в полном объеме — 100 % </t>
  </si>
  <si>
    <t>Эффективность использования финансовых  средств — 100 %.</t>
  </si>
  <si>
    <t xml:space="preserve">2. Доля инвалидов - членов общества инвалидов Партизанского района, охваченных социально значимыми мероприятиями Программы, по отношению к общему числу инвалидов - членов общества инвалидов Партизанского района                     </t>
  </si>
  <si>
    <t>3.Доля вовлеченности инвалидов и других маломобильных граждан  (вне  зависимости от возраста) в мероприятия общественной, культурной и спортивной направленности, от общего числа инвалидов</t>
  </si>
  <si>
    <t xml:space="preserve"> Эффективность реализации программы  составила  1 и признается высокой.</t>
  </si>
  <si>
    <t>8.</t>
  </si>
  <si>
    <t xml:space="preserve">1.Доля учащихся образовательных учреждений, принявших участие в  мероприятиях, определенных Программой от общего количества учащихся  </t>
  </si>
  <si>
    <t xml:space="preserve">3.Количество посещений мероприятий (встречи, беседы, акции, выставки, конкурсы), направленных на информирование граждан о здоровом образе жизни, пользе физической активности, отказе от вредных привычек </t>
  </si>
  <si>
    <t>9.</t>
  </si>
  <si>
    <t>Архивный отдел администрации Партизанского муниципального района</t>
  </si>
  <si>
    <t>1.Количество закартонированных дел муниципального архива</t>
  </si>
  <si>
    <t xml:space="preserve">2.Доля описаний архивных фондов, включенных в базу «Архивный фонд» и научно-справочного аппарата  </t>
  </si>
  <si>
    <t xml:space="preserve">3.Количество наиболее востребованных архивных документов, переведенных в электронную форму
</t>
  </si>
  <si>
    <t>ед.хр.</t>
  </si>
  <si>
    <t>4.Среднее число пользователей архивной информацией</t>
  </si>
  <si>
    <t>10.</t>
  </si>
  <si>
    <t>Отдел информационных технологий и безопасности администрации Партизанского муниципального района</t>
  </si>
  <si>
    <t>1.Сокращено время оказания государственных и муниципальных услуг</t>
  </si>
  <si>
    <t>2.Доля государственных и муниципальных услуг, предоставленных без нарушения регламентного срока</t>
  </si>
  <si>
    <t>3.Доля массовых социально значимых государственных и муниципальных услуг, доступных в электронном виде</t>
  </si>
  <si>
    <t>4.Сокращено количество нарушений сроков оказания массовых социально значимых государственных и муниципальных услуг</t>
  </si>
  <si>
    <t>5.Обеспечена возможность предоставления массовых социально значимых услуг в электронном виде администрацией Партизанского муниципального района</t>
  </si>
  <si>
    <t>11.</t>
  </si>
  <si>
    <t xml:space="preserve">Отдел по гражданской обороне, чрезвычайным ситуациям                         и пожарной безопасности администрации Партизанского муниципального района </t>
  </si>
  <si>
    <t>Мероприятия выполнены на 97 % от плана. Не выполнено мероприятие по созданию и стимулированию добровольных пожарных дружин, добровольных пожарных объединений.</t>
  </si>
  <si>
    <t>Эффективность использования финансовых  средств — 94,17%. Остаток средств связан с неиспользованием резерва на мероприятия по предупреждению и ликвидации последствий чрезвычайных ситуаций и стихийных бедствий в зимний и весенний период</t>
  </si>
  <si>
    <t>4.Протяженность  водных объектов (рек, ручьев, притоков рек), на которых проведены аварийно-восстановительные работы по расчистке русел и береговой линии от наносов, завалов, заторов для уменьшения риска расширения зоны подтопления</t>
  </si>
  <si>
    <t>км</t>
  </si>
  <si>
    <t>5.Число  утилизированных и захороненных погибших домашних животных при ликвидации чрезвычайных ситуаций природного и техногенного характера</t>
  </si>
  <si>
    <t xml:space="preserve">6.Доля чипированных и стерилизованных животных без владельцев от общей численности животных без владельцев </t>
  </si>
  <si>
    <t xml:space="preserve">Эффективность реализации программы составила 0,98 и признается высокой. </t>
  </si>
  <si>
    <t>12.</t>
  </si>
  <si>
    <t>Управление экономики администрации Партизанского муниципального района</t>
  </si>
  <si>
    <r>
      <rPr>
        <sz val="11"/>
        <color rgb="FF000000"/>
        <rFont val="Times New Roman"/>
        <family val="1"/>
        <charset val="204"/>
      </rPr>
      <t xml:space="preserve">Показатель выполнен на 94 % от плана  по причине  снижения числа субъектов малого предпринимательства </t>
    </r>
    <r>
      <rPr>
        <sz val="11"/>
        <rFont val="Times New Roman"/>
        <family val="1"/>
        <charset val="128"/>
      </rPr>
      <t>в связи с экономической и политической ситуацией в стране (введение санкций и прочих экономических проблем).</t>
    </r>
  </si>
  <si>
    <t>Мероприятия выполнены на 100% от плана</t>
  </si>
  <si>
    <r>
      <rPr>
        <sz val="11"/>
        <color rgb="FF000000"/>
        <rFont val="Times New Roman"/>
        <family val="1"/>
        <charset val="204"/>
      </rPr>
      <t>Показатель выполнен на 97 %  - к</t>
    </r>
    <r>
      <rPr>
        <sz val="11"/>
        <rFont val="Times New Roman"/>
        <family val="1"/>
        <charset val="128"/>
      </rPr>
      <t>оличество граждан, занятых в малом и среднем предпринимательстве,  уменьшилось в связи с экономической и политической ситуацией в стране.</t>
    </r>
  </si>
  <si>
    <t xml:space="preserve">3.Количество субъектов малого и среднего предпринимательства, физических лиц, применяющих специальный налоговый режим                </t>
  </si>
  <si>
    <t xml:space="preserve">Показатель выполнен за счет активного перехода физических лиц в категорию самозанятых.  </t>
  </si>
  <si>
    <t xml:space="preserve">Среднее достижение плановых значений  целевых индикаторов составило  97%  от плана. </t>
  </si>
  <si>
    <t xml:space="preserve">Эффективность реализации программы составила 0,99 и признается высокой. </t>
  </si>
  <si>
    <t>13.</t>
  </si>
  <si>
    <t>Юридический отдел администрации Партизанского муниципального района</t>
  </si>
  <si>
    <t>1.Доля нормативных правовых актов, принятых органами местного самоуправления, и их проектов, прошедших антикоррупционную экспертизу, от общего количества нормативных правовых актов, принятых в отчетном периоде</t>
  </si>
  <si>
    <t>Мероприятия выполнены на 98% от плана</t>
  </si>
  <si>
    <t>2.Принятие административных регламентов предоставления муниципальных услуг на 100%   от утвержденного Реестра муниципальных услуг</t>
  </si>
  <si>
    <t>3.Уровень удовлетворенности заявителей качеством предоставления муниципальных услуг</t>
  </si>
  <si>
    <t>4. Доля жалоб граждан на действие (бездействие) администрации района от общего количества обращений (включая заявления о предоставлении муниципальных услуг), поступивших                                   в администрацию района в отчетном периоде</t>
  </si>
  <si>
    <t>5.Количество материалов по противодействию коррупции, опубликованных в средствах массовой информации, размещенных на официальном сайте</t>
  </si>
  <si>
    <t>6.Отсутствие (наличие) нарушений законодательства о муниципальной службе, противодействии коррупции</t>
  </si>
  <si>
    <t>7.Отсутствие (наличие) нарушений законодательства в сфере размещения муниципальных заказов, выявленных контролирующими органами</t>
  </si>
  <si>
    <t>8.Отсутствие (наличие) нарушений законодательства в ходе проверок предоставления муниципальных услуг, реализации недвижимого муниципального имущества</t>
  </si>
  <si>
    <t>9.Наличие (отсутствие) вступивших в законную силу решений судов, арбитражных судов о признании недействительными нормативных правовых актов администрации ненормативных правовых актов, незаконными решений и действий (бездействия) администрации района и ее должностных лиц</t>
  </si>
  <si>
    <t>Показатель не выполнен по причине  вступления в законную силу решений судов о незаконных действиях администрации района по вопросам предоставления земельных участков</t>
  </si>
  <si>
    <t xml:space="preserve">Среднее достижение плановых значений  целевых индикаторов составило  78%  от плана. </t>
  </si>
  <si>
    <t xml:space="preserve">Эффективность реализации программы составила 0,92 и признается высокой. </t>
  </si>
  <si>
    <t>14.</t>
  </si>
  <si>
    <t>Отдел по спорту и молодежной политике администрации Партизанского муниципального района</t>
  </si>
  <si>
    <t>1.Количество молодых семей, получивших свидетельства о праве на получение социальной выплаты на приобретение (строительство) жилого помещения</t>
  </si>
  <si>
    <t>Показатель выполнен на 40% от плана по причине того, что составы семей -претендентов на получение социальной выплаты увеличились, что не было учтено в первоначальном расчете.</t>
  </si>
  <si>
    <t>Мероприятия выполнены на 89% от плана. Не выполнено в полном объеме запланированное мероприятие по выдаче молодым семьям свидетельств на приобретение жилья</t>
  </si>
  <si>
    <t>2.Доля молодых семей, улучшивших жилищные условия (в том числе с использованием ипотечных жилищных кредитов и займов), от общего числа запланированных семей</t>
  </si>
  <si>
    <t>Показатель выполнен на 73% от плана  по причине того, что составы семей -претендентов на получение социальной выплаты увеличились, что не было учтено в первоначальном расчете.</t>
  </si>
  <si>
    <t xml:space="preserve">Эффективность реализации программы составила 0,82в и признается средней. </t>
  </si>
  <si>
    <t>15.</t>
  </si>
  <si>
    <t>Лимиты средств в бюджете не предусмотрены</t>
  </si>
  <si>
    <t>1.Численность граждан, размещенных в коллективных средствах размещения</t>
  </si>
  <si>
    <t>тыс.чел.</t>
  </si>
  <si>
    <t xml:space="preserve">2.Количество мест в коллективных средствах размещения </t>
  </si>
  <si>
    <t xml:space="preserve">3.Объем платных туристских услуг </t>
  </si>
  <si>
    <t>млн.руб.</t>
  </si>
  <si>
    <t xml:space="preserve">Эффективность реализации программы составила 1 и признается высокой. </t>
  </si>
  <si>
    <t>16.</t>
  </si>
  <si>
    <t>Отдел капитального строительства администрации Партизанского муниципального района</t>
  </si>
  <si>
    <t xml:space="preserve">1.Развитие сети муниципальных общеобразовательных учреждений сельской местности:
введение в действие учебных мест в муниципальных общеобразовательных учреждениях
</t>
  </si>
  <si>
    <t xml:space="preserve">Запланированное мероприятие выполнено на 100% </t>
  </si>
  <si>
    <t>17.</t>
  </si>
  <si>
    <t xml:space="preserve">Отдел жизнеобеспечения  администрации Партизанского муниципального района </t>
  </si>
  <si>
    <t xml:space="preserve">1.Уровень износа объектов коммунальной инфраструктуры и электрохозяйства по видам:
</t>
  </si>
  <si>
    <t>Показатели по уровню износа не выполнены в связи с недостаточным объемом капитальных вложений в объекты коммунальной инфраструктуры</t>
  </si>
  <si>
    <r>
      <rPr>
        <sz val="10.5"/>
        <color rgb="FF000000"/>
        <rFont val="Times New Roman"/>
        <family val="1"/>
        <charset val="204"/>
      </rPr>
      <t>Мероприятия выполнены на 91%  от плана. Не выполнены мероприятия: 1) протаскивание трубы на территорию КГБУЗ «Партизанская ГБ» для восстановления водоснабжения в кабинете фтизиатра -в связи с перераспределением финансирования; 2)выполнение геодезических работ в целях капитального ремонта водонасосной станции с. Екатериновка; 3) ликвидация несанкционированных свалок — свалок не выявлено; 4)</t>
    </r>
    <r>
      <rPr>
        <sz val="10"/>
        <color rgb="FF000000"/>
        <rFont val="Times New Roman"/>
        <family val="1"/>
        <charset val="1"/>
      </rPr>
      <t>Обеспечение инфраструктурой земельных участков, предоставленных (предоставляемых на бесплатной основе гражданам, имеющих трех и более детей — отсутствие финансирования.</t>
    </r>
  </si>
  <si>
    <t xml:space="preserve">Эффективность использования финансовых  средств — 74,11%. Остаток средств связан с невыполнением запланированных мероприятий по программе. </t>
  </si>
  <si>
    <t xml:space="preserve">    1.1.сети водоснабжения</t>
  </si>
  <si>
    <t xml:space="preserve">    1.2. сети канализации</t>
  </si>
  <si>
    <t xml:space="preserve">   1.3. тепловые сети</t>
  </si>
  <si>
    <t xml:space="preserve">    1.4. сети электроснабжения</t>
  </si>
  <si>
    <t xml:space="preserve">   1.5.котельное оборудование</t>
  </si>
  <si>
    <t>2.Доля ненормативных потерь коммунальных ресурсов в суммарном их объеме, поданном в сеть, по видам:</t>
  </si>
  <si>
    <t xml:space="preserve">   2.1.вода</t>
  </si>
  <si>
    <t xml:space="preserve">Показатель не выполнен по причине высокого уровня износа объектов </t>
  </si>
  <si>
    <t xml:space="preserve">   2.2.электроэнергия</t>
  </si>
  <si>
    <t xml:space="preserve">   2.3.тепловая энергия</t>
  </si>
  <si>
    <t xml:space="preserve">3.Количество технологических сбоев на объектах теплоснабжения и инженерных сетях    </t>
  </si>
  <si>
    <t xml:space="preserve">Показатель выполнен </t>
  </si>
  <si>
    <t>4.Количество разработанных комплектов проектно-сметной документации на строительство, реконструкцию, капитальный ремонт объектов жилищно-коммунального и социокультурного назначения</t>
  </si>
  <si>
    <t>Показатель не выполнен по причине не выявления несанкционированных свалок</t>
  </si>
  <si>
    <t xml:space="preserve">Среднее достижение плановых значений целевых индикаторов составило 68% от плана. </t>
  </si>
  <si>
    <t xml:space="preserve">Эффективность реализации программы составила 0,77 и признается средней. </t>
  </si>
  <si>
    <t>18.</t>
  </si>
  <si>
    <t>МКУ "Управление образования" Партизанского муниципального района</t>
  </si>
  <si>
    <t>1.Оснащение образовательных учреждений  видеонаблюдением</t>
  </si>
  <si>
    <t xml:space="preserve">Мероприятия в 2023 году не проводились, все мероприятия были выполнены в 2022 году </t>
  </si>
  <si>
    <t>2.Оснащение образовательных учреждений  тревожными кнопками</t>
  </si>
  <si>
    <t>3.Установка и ремонт наружного ограждения по периметру территорий образовательных учреждений</t>
  </si>
  <si>
    <t>Мероприятия для достижения значения показателя не были запланированы.</t>
  </si>
  <si>
    <t>5. Оборудование  объектов (территорий) системами оповещения и управления эвакуацией либо автономными системами (средствами) экстренного оповещения работников,  обучающихся и иных лиц, находящихся на объекте (территории)</t>
  </si>
  <si>
    <t>Показатель не выполнен в связи  с тем, что в 2022 году истек срок эксплуатации системы оповещения. Мероприятия для достижения значения показателя не были запланированы.</t>
  </si>
  <si>
    <t xml:space="preserve">6. Оснащение объектов (территорий)  стационарными или ручными металлоискателями </t>
  </si>
  <si>
    <t xml:space="preserve">7. Физическая охрана </t>
  </si>
  <si>
    <t xml:space="preserve">Среднее достижение плановых значений  целевых индикаторов составило  71 % от плана. </t>
  </si>
  <si>
    <t xml:space="preserve">Эффективность реализации программы оценке не подлежит. </t>
  </si>
  <si>
    <t>19.</t>
  </si>
  <si>
    <t xml:space="preserve">Эффективность реализации программы составила 0,95  и признается высокой. </t>
  </si>
  <si>
    <t>19.1.</t>
  </si>
  <si>
    <t>Подпрограмма 1 "Развитие системы дошкольного образования"</t>
  </si>
  <si>
    <t>1.Доля охвата детей дошкольного возраста услугами дошкольного образования</t>
  </si>
  <si>
    <t xml:space="preserve">Мероприятия выполнены на  100 % </t>
  </si>
  <si>
    <t>Эффективность использования финансовых  средств - 99,12%. Остаток средств связан с образовавшейся экономией по закупочным процедурам.</t>
  </si>
  <si>
    <t>2.Выполнение планового показателя по количеству детодней</t>
  </si>
  <si>
    <t>Показатель выполнен на 97,8 % от плана. Невыполнение показателя связано с отпусками родителей и пропускам по болезни</t>
  </si>
  <si>
    <t>3.Уровень заболеваемости</t>
  </si>
  <si>
    <t>4.Посещаемость детьми дошкольных образовательных учреждений</t>
  </si>
  <si>
    <t>5.Охват детей дошкольного возраста коррекционным образованием</t>
  </si>
  <si>
    <t xml:space="preserve">6.Уровень обеспеченности персоналом (педагогический, административный, младший обслуживающий персонал) дошкольных учреждений </t>
  </si>
  <si>
    <t>Показатель выполнен на 93,8% в связи с ликвидацией д/с «Березка» в п. Волчанец, была сокращена численность работников</t>
  </si>
  <si>
    <t xml:space="preserve">Среднее достижение плановых значений  целевых индикаторов составило  80 % от плана. </t>
  </si>
  <si>
    <t>Оценка эффективности реализации  подпрограммы 1</t>
  </si>
  <si>
    <t>Эффективность реализации подпрограммы 1 составила 0,93 и является высокой.</t>
  </si>
  <si>
    <t>19.2.</t>
  </si>
  <si>
    <t>Подпрограмма  2 «Развитие системы общего образования»</t>
  </si>
  <si>
    <t>1.Увеличение доли учащихся, обучающихся по новым федеральным государственным образовательным стандартам начального, основного общего образования</t>
  </si>
  <si>
    <t>Эффективность использования финансовых  средств — 96,38 %. Остаток средств связан с образовашейся экономией по закупочным процедурам.</t>
  </si>
  <si>
    <t>2.Увеличение доли численности учащихся 10 - 11 классов, обучающихся по программам профильного обучения</t>
  </si>
  <si>
    <t>3.Доля лиц, сдавших единый государственных экзамен по русскому языку и математике, в общей численности выпускников муниципальных общеобразовательных учреждений, участвующих в ЕГЭ по данным предметам</t>
  </si>
  <si>
    <t xml:space="preserve">Среднее достижение плановых значений  целевых индикаторов составило 99  % от плана. </t>
  </si>
  <si>
    <t>Эффективность реализации подпрограммы 2 составила 0,98 и является высокой.</t>
  </si>
  <si>
    <t>19.3.</t>
  </si>
  <si>
    <t>Подпрограмма 3 «Развитие системы дополнительного образования, отдыха, оздоровления и занятости детей и подростков»</t>
  </si>
  <si>
    <t>Показатели не выполнены в виду того, что в 2023 году изменилась методика подсчета показателей — исключены значения по внеурочной деятельности школ.</t>
  </si>
  <si>
    <t xml:space="preserve">Мероприятия выполнены на  63%  от запланированных в связи с невыполнением мероприятий по обеспечению персонифицированного финансирования дополнительного образования детей </t>
  </si>
  <si>
    <t>Эффективность использования финансовых  средств — 99,86 %.</t>
  </si>
  <si>
    <t>2.Доля детей и подростков, обучающихся в общеобразовательных учреждениях Партизанского муниципального района и охваченных различными формами отдыха, оздоровления и занятости в каникулярное время</t>
  </si>
  <si>
    <t>4.Обеспечение временного трудоустройства несовершеннолетних граждан в возрасте от 14 до  18 лет в период летних каникул и в свободное                 от учебы время</t>
  </si>
  <si>
    <t>5.Функционирование лагерей с дневным пребыванием для детей на базе общеобразовательных учреждений</t>
  </si>
  <si>
    <t>6.Доля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</si>
  <si>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 xml:space="preserve">Среднее достижение плановых значений  целевых индикаторов составило 95  % от плана. </t>
  </si>
  <si>
    <t>Эффективность реализации подпрограммы 3 составила 0,86 и признается средней.</t>
  </si>
  <si>
    <t>19.4.</t>
  </si>
  <si>
    <t xml:space="preserve"> Целевые показатели (индикаторы)  Подпрограммы 4 не утверждены</t>
  </si>
  <si>
    <t>Мероприятия не запланированы</t>
  </si>
  <si>
    <t>федеральный бюджет (субсидии, субвенции, иные межбюджетные трансферты</t>
  </si>
  <si>
    <t>Оценка эффективности реализации  подпрограммы 4</t>
  </si>
  <si>
    <t>Подпрограмма 4 не подлежит оценке эффективности</t>
  </si>
  <si>
    <t>19.5.</t>
  </si>
  <si>
    <t>обеспечение 100% муниципальных общеобразовательных организаций, в которых осуществляется родительский и общественный контроль за организацией обязательного горячего питания обучающихся</t>
  </si>
  <si>
    <t xml:space="preserve">Мероприятия выполнены на 67% в связи с тем, что из 14 запланированных учреждений только в 2-х организовано горячее питание обучающихся, за счет средств родительской платы  </t>
  </si>
  <si>
    <t xml:space="preserve">Эффективность использования финансовых  средств — 94,65 %. </t>
  </si>
  <si>
    <t xml:space="preserve">обеспечение  сбалансированного рациона  питания обучающихся и воспитанников с учетом  гигиенических требований  и рекомендаций
</t>
  </si>
  <si>
    <t>повышение доступности  питания  для более  широкого контингента школьников</t>
  </si>
  <si>
    <t>формирование высокого уровня знаний и практических навыков у обучающихся, родителей по организации рационального здорового питания</t>
  </si>
  <si>
    <t xml:space="preserve">Среднее достижение плановых значений  целевых индикаторов составило 100  % от плана. </t>
  </si>
  <si>
    <t>Оценка эффективности реализации  подпрограммы 5</t>
  </si>
  <si>
    <t>Эффективность реализации Подпрограммы 5 составила  0,87 и признается средней.</t>
  </si>
  <si>
    <t>19.6.</t>
  </si>
  <si>
    <t>Подпрограмма 6  "Развитие и поддержка педагогических кадров"</t>
  </si>
  <si>
    <t>Показатель на 98,8%.</t>
  </si>
  <si>
    <t>Показатель выполнен на 72,4 % от плана. Показатель не выполнен по причине прохождения аттестации не всеми педагогами</t>
  </si>
  <si>
    <t xml:space="preserve">Среднее достижение плановых значений  целевых индикаторов составило  94% от плана. </t>
  </si>
  <si>
    <t>Оценка эффективности реализации  подпрограммы 6</t>
  </si>
  <si>
    <t>Эффективность реализации подпрограммы 6 составила 0,98 и признается высокой.</t>
  </si>
  <si>
    <t>19.7.</t>
  </si>
  <si>
    <t>Эффективность использования финансовых  средств — 97,66 %. Остаток средств связан с уменьшением числа родителей (законных представителей), которые являются получателями компенсации части взимаемой платы за присмотр и уход за детьми, посещающими образовательные учреждения</t>
  </si>
  <si>
    <t xml:space="preserve">Среднее достижение плановых значений  целевых индикаторов составило  97% от плана. </t>
  </si>
  <si>
    <t xml:space="preserve">Оценка эффективности реализации  отдельных мероприятий программы </t>
  </si>
  <si>
    <t>20.</t>
  </si>
  <si>
    <t>Управление по распоряжению муниципальной собственностью  администрации Партизанского муниципального района, отдел архитектуры и градостроительства администрации Партизанского муниципального района</t>
  </si>
  <si>
    <t>1. Количество мероприятий по оценке недвижимости, признании прав в отношении муниципального имущества, обеспечение приватизации и проведение предпродажной подготовки объектов приватизации, всего</t>
  </si>
  <si>
    <t xml:space="preserve">Мероприятия выполнены на  72%  от плана. </t>
  </si>
  <si>
    <t>Эффективность использования финансовых  средств — 96,41 %. Неполное освоение средств произошло по мероприятиям по управлению муниципальной собственностью, а именно по обеспечению деятельности муниципальных учреждений (муниципального  казенного  учреждения «Административно-хозяйственное управление»  Партизанского   муниципального района)</t>
  </si>
  <si>
    <t>1.1.  Изготовление технической документации на муниципальное имущество</t>
  </si>
  <si>
    <t>1.2. Постановка на кадастровый учет муниципального имущества</t>
  </si>
  <si>
    <t xml:space="preserve">1.3. Регистрация права собственности муниципального имущества </t>
  </si>
  <si>
    <t>1.4. Оценка имущества для передачи в аренду  (в том числе земельных участков)</t>
  </si>
  <si>
    <t>1.5. Оценка имущества для приватизации (в том числе земельных участков)</t>
  </si>
  <si>
    <t>Показатель не выполнен по причине отсутствия потребности в оценке имущества для приватизации</t>
  </si>
  <si>
    <t>1.6. Уплата налога на добавленную стоимость  от реализации имущества физическому лицу</t>
  </si>
  <si>
    <t>Показатель не выполнен по причине отсутствия реализации</t>
  </si>
  <si>
    <t>2. Количество мероприятий по землеустройству и землепользованию, всего</t>
  </si>
  <si>
    <t>Показатель выполнен на 92,5%</t>
  </si>
  <si>
    <t>2.1. Формирование и постановка                                   на государственный кадастровый учет земельных участков под объектами муниципальной собственности</t>
  </si>
  <si>
    <t>2.2. Формирование и постановка на государственный кадастровый учет земельных участков для предоставления молодым семьям и семьям с двумя детьми в соответствии  с Законом Приморского края от 27.09.2013   № 250-КЗ «О бесплатном предоставлении земельных участков для индивидуального жилищного строительства на территории Приморского края»</t>
  </si>
  <si>
    <t xml:space="preserve">Показатель не выполнен по причине отсутствия реализации мероприятий по предоставлению земельных участков молодым семьям и семьям с двумя детьми </t>
  </si>
  <si>
    <t>2.3.Формирование и постановка на государственный кадастровый учет земельных участков для предоставления многодетным семьям в соответствии с Законом Приморского края от 08.11.2011 № 837-КЗ   «О бесплатном предоставлении земельных участков гражданам, имеющих трех и более детей, в Приморском крае»</t>
  </si>
  <si>
    <t>2.4. Формирование и постановка на государственный кадастровый учет земельных участков для дальнейшего предоставления посредством аукционов на право заключения договоров аренды или купли-продажи земельных участков</t>
  </si>
  <si>
    <t>2.5. Формирование и постановка на государственный кадастровый учет земельных участков для строительства жилых домов   с целью переселения граждан из ветхого  и аварийного жилья</t>
  </si>
  <si>
    <t>Показатель не выполнен</t>
  </si>
  <si>
    <t>2.6. Формирование и постановка на государственный кадастровый учет земельных участков под многоквартирными жилыми домами</t>
  </si>
  <si>
    <t xml:space="preserve">2.7. Корректировка схемы территориального планирования Партизанского муниципального района, генеральных планов Владимиро-Александровского, Екатериновского, Золотодолинского, Новолитовского, Новицкого, и Сергеевского сельских поселений.
</t>
  </si>
  <si>
    <t>2.8. Корректировка правил землепользования                 и застройки Владимиро-Александровского, Екатериновского, Золотодолинского, Новолитовского, Новицкого, и Сегреевского сельских поселений, и межселенной территории Партизанского муниципального района</t>
  </si>
  <si>
    <t xml:space="preserve">2.9. Разработка местных нормативов градостроительного проектирования Партизанского муниципального района
</t>
  </si>
  <si>
    <t xml:space="preserve">Среднее достижение плановых значений  целевых индикаторов составило  69% от плана. </t>
  </si>
  <si>
    <t xml:space="preserve">Эффективность реализации программы составила 0,79 и признается средней. </t>
  </si>
  <si>
    <t>21.</t>
  </si>
  <si>
    <t>1.Количество преступлений, совершенных несовершеннолетними</t>
  </si>
  <si>
    <t xml:space="preserve">Мероприятия выполнены на  100 %  от плана.  </t>
  </si>
  <si>
    <t xml:space="preserve">Эффективность использования финансовых  средств - 100 %. </t>
  </si>
  <si>
    <t>2.Количество зарегистрированных несовершеннолетних, находящихся в алкогольном опьянении</t>
  </si>
  <si>
    <t>3.Количество зарегистрированных несовершеннолетних, находящихся в наркотическом опьянении</t>
  </si>
  <si>
    <t>4.Доля несовершеннолетних, участвующих в реализации мероприятий (проектов, программ) по профилактике терроризма, экстремизма, правонарушений наркомании и незаконного оборота наркотиков (от общего числа несовершеннолетних)</t>
  </si>
  <si>
    <t>5.Доля несовершеннолетних, находящихся в трудной жизненной ситуации, в социально опасном положении, вовлеченные в проекты в сфере реабилитации, социальной адаптации  и профилактики асоциального поведения (от общего числа детей, находящихся в трудной жизненной ситуации)</t>
  </si>
  <si>
    <t xml:space="preserve">Среднее достижение плановых значений  целевых индикаторов составило  75 % от плана. </t>
  </si>
  <si>
    <t xml:space="preserve">Эффективность реализации программы составила 0,92  и признается высокой. </t>
  </si>
  <si>
    <t>22.</t>
  </si>
  <si>
    <t>Отдел дорожного хозяйства и транспорта администрации Партизанского муниципального района</t>
  </si>
  <si>
    <t>1.Доля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</si>
  <si>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 xml:space="preserve">Эффективность реализации программы составила 0,8  и признается средней. </t>
  </si>
  <si>
    <t>22.1.</t>
  </si>
  <si>
    <t>1.Количество пассажиров, перевезенных автомобильным транспортом по муниципальным маршрутам</t>
  </si>
  <si>
    <r>
      <rPr>
        <sz val="11"/>
        <color rgb="FF000000"/>
        <rFont val="Times New Roman"/>
        <family val="1"/>
        <charset val="204"/>
      </rPr>
      <t xml:space="preserve">Мероприятия Выполнены на 40% от запланированных в связи с </t>
    </r>
    <r>
      <rPr>
        <sz val="11"/>
        <color rgb="FF000000"/>
        <rFont val="Tinos"/>
        <charset val="1"/>
      </rPr>
      <t xml:space="preserve"> отказом перевозчика от заключения контрактов по выполнению рейсов № 101 Владимиро-Александровское — Золотая Долина, № 108</t>
    </r>
    <r>
      <rPr>
        <vertAlign val="superscript"/>
        <sz val="11"/>
        <color rgb="FF000000"/>
        <rFont val="Tinos"/>
        <charset val="1"/>
      </rPr>
      <t xml:space="preserve">А </t>
    </r>
    <r>
      <rPr>
        <sz val="11"/>
        <color rgb="FF000000"/>
        <rFont val="Tinos"/>
        <charset val="1"/>
      </rPr>
      <t>Владимиро-Алексаедровское — Новая Сила, № 107 Новолитовск — Власильевка, начальная  (максимальная) цена контракта не покрывает расходы на выполнение перевозок.</t>
    </r>
  </si>
  <si>
    <r>
      <rPr>
        <sz val="11"/>
        <color rgb="FF000000"/>
        <rFont val="Times New Roman"/>
        <family val="1"/>
        <charset val="1"/>
      </rPr>
      <t xml:space="preserve">Эффективность использования финансовых  средств — 40.09 %. Остаток средств связан с </t>
    </r>
    <r>
      <rPr>
        <sz val="11"/>
        <color rgb="FF000000"/>
        <rFont val="Tinos"/>
        <charset val="128"/>
      </rPr>
      <t>с отказом перевозчика от заключения контрактов по выполнению рейсов № 101 Владимиро-Александровское — Золотая Долина, № 108</t>
    </r>
    <r>
      <rPr>
        <vertAlign val="superscript"/>
        <sz val="11"/>
        <color rgb="FF000000"/>
        <rFont val="Tinos"/>
        <charset val="128"/>
      </rPr>
      <t xml:space="preserve">А </t>
    </r>
    <r>
      <rPr>
        <sz val="11"/>
        <color rgb="FF000000"/>
        <rFont val="Tinos"/>
        <charset val="128"/>
      </rPr>
      <t>Владимиро-Алексаедровское — Новая Сила, № 107 Новолитовск — Власильевка, начальная  (максимальная) цена контракта не покрывает расходы на выполнение перевозок.</t>
    </r>
  </si>
  <si>
    <t>2.Доля фактически выполненных пассажирских перевозок (рейсов) от запланированных по действующим  муниципальным маршрутам</t>
  </si>
  <si>
    <r>
      <rPr>
        <sz val="11"/>
        <color rgb="FF000000"/>
        <rFont val="Times New Roman"/>
        <family val="1"/>
        <charset val="1"/>
      </rPr>
      <t xml:space="preserve">Показатель выполнен на 56,6% по причине </t>
    </r>
    <r>
      <rPr>
        <sz val="11"/>
        <color rgb="FF000000"/>
        <rFont val="Tinos"/>
        <charset val="1"/>
      </rPr>
      <t>отказа перевозчика от заключения контрактов по выполнению рейсов № 101 Владимиро-Александровское — Золотая Долина, № 108</t>
    </r>
    <r>
      <rPr>
        <vertAlign val="superscript"/>
        <sz val="11"/>
        <color rgb="FF000000"/>
        <rFont val="Tinos"/>
        <charset val="1"/>
      </rPr>
      <t xml:space="preserve">А </t>
    </r>
    <r>
      <rPr>
        <sz val="11"/>
        <color rgb="FF000000"/>
        <rFont val="Tinos"/>
        <charset val="1"/>
      </rPr>
      <t>Владимиро-Алексаедровское — Новая Сила, № 107 Новолитовск — Власильевка,</t>
    </r>
  </si>
  <si>
    <t xml:space="preserve">Среднее достижение плановых значений  целевых индикаторов составило  57 % от плана. </t>
  </si>
  <si>
    <t>Оценка эффективности реализации подпрограммы 1</t>
  </si>
  <si>
    <t xml:space="preserve">Эффективность реализации программы составила 0,46  и признается неудовлетворительной. </t>
  </si>
  <si>
    <t>22.2.</t>
  </si>
  <si>
    <t>Показатель выполнен на 34,5%</t>
  </si>
  <si>
    <r>
      <rPr>
        <sz val="12"/>
        <color rgb="FF000000"/>
        <rFont val="Calibri"/>
        <family val="2"/>
        <charset val="204"/>
      </rPr>
      <t xml:space="preserve">Мероприятия выполнены на 77% по причинам: 1)ремонт </t>
    </r>
    <r>
      <rPr>
        <sz val="13"/>
        <color rgb="FF000000"/>
        <rFont val="Times New Roman"/>
        <family val="1"/>
        <charset val="204"/>
      </rPr>
      <t>моста  железоб</t>
    </r>
    <r>
      <rPr>
        <sz val="11"/>
        <color rgb="FF000000"/>
        <rFont val="Times New Roman"/>
        <family val="1"/>
        <charset val="204"/>
      </rPr>
      <t>етонного через р. Партизанская  на 0,5 км от поворота на КФХ «Залесье» был подготовлен локальный сметный расчет  на  сумму 9 804 341 руб. 24 коп. После направления документов для проведения экспертизы  в  ГАУ «Примгосэкспертиза» г. Владивосток стоимость работ была снижена до 6 095 786 руб.45 коп. В  связи со снижением стоимости  работ подрядчики отказались от выполнения работ. 2)3 842,51585 тыс. руб.-в</t>
    </r>
    <r>
      <rPr>
        <sz val="11"/>
        <rFont val="Times New Roman"/>
        <family val="1"/>
        <charset val="204"/>
      </rPr>
      <t>ыполнение работ по ремонту участка дороги по ул. Молодежная от пересечения  с ул. Партизанская  до пересечения с ул. Юбилейная с. Фроловка.</t>
    </r>
    <r>
      <rPr>
        <sz val="11"/>
        <color rgb="FF000000"/>
        <rFont val="Times New Roman"/>
        <family val="1"/>
        <charset val="204"/>
      </rPr>
      <t xml:space="preserve"> Работы не были приняты комиссией в связи с тем, что подрядчик не выполнил условия контракта. 3)выполнение работ по ремонту моста  из железобетонных  плит  рядом с СДК ул. Ручейная, 1а  в с. Сергеевка  на общую сумму: 373 066,84 руб. не исполнен в полной сумме, в связи с претензией к Подрядчику о несохранности конструктивных элементов (плит перекрытия). Работы не приняты в полном объеме.</t>
    </r>
  </si>
  <si>
    <r>
      <rPr>
        <sz val="11"/>
        <color rgb="FF000000"/>
        <rFont val="Times New Roman"/>
        <family val="1"/>
        <charset val="204"/>
      </rPr>
      <t xml:space="preserve">Эффективность использования финансовых  средств — 74,35 % </t>
    </r>
    <r>
      <rPr>
        <sz val="11"/>
        <color rgb="FF000000"/>
        <rFont val="Times New Roman"/>
        <family val="1"/>
        <charset val="1"/>
      </rPr>
      <t>Остаток средств связан с образовавшейся экономией по закупочным процедурам. Не использованы средства резерва 1 332,178 тыс. руб. предусмотренные на уборку снега в связи с отсутствием необходимости по погодным условиям. А также невыполнение программных мероприятий в сумме 10 311 тыс. руб.</t>
    </r>
  </si>
  <si>
    <t>2.Площадь автомобильных дорог общего пользования местного значения с асфальтобетонным покрытием, по которым осуществляется комплекс работ по содержанию</t>
  </si>
  <si>
    <t>м2</t>
  </si>
  <si>
    <r>
      <rPr>
        <sz val="11"/>
        <color rgb="FF000000"/>
        <rFont val="Times New Roman"/>
        <family val="1"/>
        <charset val="204"/>
      </rPr>
      <t>3.</t>
    </r>
    <r>
      <rPr>
        <sz val="11"/>
        <color rgb="FF000000"/>
        <rFont val="Times New Roman"/>
        <family val="1"/>
        <charset val="1"/>
      </rPr>
      <t>Площадь автомобильных дорог общего пользования местного значения  с переходным типом покрытия, по которым осуществляется комплекс работ по летнему содержанию (с учетом цикличности работ)</t>
    </r>
  </si>
  <si>
    <t>тыс.м2</t>
  </si>
  <si>
    <t>4.Площадь автомобильных дорог общего пользования местного значения, по которым осуществляется комплекс работ по зимнему содержанию (с учетом цикличности работ)</t>
  </si>
  <si>
    <r>
      <rPr>
        <sz val="11"/>
        <color rgb="FF000000"/>
        <rFont val="Times New Roman"/>
        <family val="1"/>
        <charset val="204"/>
      </rPr>
      <t>5.</t>
    </r>
    <r>
      <rPr>
        <sz val="11"/>
        <color rgb="FF000000"/>
        <rFont val="Times New Roman"/>
        <family val="1"/>
      </rPr>
      <t xml:space="preserve">Количество искусственных дорожных сооружений (мостовых сооружений, водопропускных труб) на дорогах, на которых проведен ремонт </t>
    </r>
  </si>
  <si>
    <t>6.Протяженность автомобильных дорог общего пользования местного значения,по которым осуществляется комплекс аварийно-восстановительных работ</t>
  </si>
  <si>
    <t>7.Количество мостовых сооружений, водопропускных труб, по которым осуществляется комплекс аварийно-восстановительных работ</t>
  </si>
  <si>
    <t xml:space="preserve">8.Протяженность восстановленных водоотводных кюветов  ливневой канализации в результате ремонта  автомобильных дорог </t>
  </si>
  <si>
    <t xml:space="preserve">Среднее достижение плановых значений  целевых индикаторов составило  90% от плана. </t>
  </si>
  <si>
    <t>Оценка эффективности реализации подпрограммы 2</t>
  </si>
  <si>
    <t xml:space="preserve">Эффективность реализации подпрограммы 2  составила 0,80  и признается средней. </t>
  </si>
  <si>
    <t>22.3.</t>
  </si>
  <si>
    <r>
      <rPr>
        <sz val="11"/>
        <color rgb="FF000000"/>
        <rFont val="Times New Roman"/>
        <family val="1"/>
        <charset val="204"/>
      </rPr>
      <t xml:space="preserve">1. </t>
    </r>
    <r>
      <rPr>
        <sz val="11"/>
        <color rgb="FF000000"/>
        <rFont val="Times New Roman"/>
        <family val="1"/>
        <charset val="1"/>
      </rPr>
      <t>Количество вновь установленных дорожных знаков на автомобильных дорогах общего пользования местного значения (замена, установка новых</t>
    </r>
  </si>
  <si>
    <t>Мероприятия программы выполнены на 100 %</t>
  </si>
  <si>
    <t xml:space="preserve">Эффективность использования финансовых  средств — 81,12 %. Неиспользование средств связано с отсутствием технического задания на установку пешеходных светофоров. </t>
  </si>
  <si>
    <r>
      <rPr>
        <sz val="11"/>
        <color rgb="FF000000"/>
        <rFont val="Times New Roman"/>
        <family val="1"/>
        <charset val="204"/>
      </rPr>
      <t xml:space="preserve">2. </t>
    </r>
    <r>
      <rPr>
        <sz val="11"/>
        <color rgb="FF000000"/>
        <rFont val="Times New Roman"/>
        <family val="1"/>
        <charset val="1"/>
      </rPr>
      <t xml:space="preserve">Количество комплектов дорожной разметки на пешеходных переходах, на которых проведены работы по нанесению (обновлению) </t>
    </r>
  </si>
  <si>
    <t>3.Прирост количества пешеходных переходов, обустроенных светофорами Т7</t>
  </si>
  <si>
    <t xml:space="preserve">4. Количество комплектов дорожной разметки «искусственная неровность», на которых проведены работы по нанесению (обновлению) </t>
  </si>
  <si>
    <t xml:space="preserve">Среднее достижение плановых значений  целевых индикаторов составило  80% от плана. </t>
  </si>
  <si>
    <t>Оценка эффективности реализации подпрограммы 3</t>
  </si>
  <si>
    <t xml:space="preserve">Эффективность реализации подпрограммы 3 составила 0,87  и признается средней. </t>
  </si>
  <si>
    <t>23.</t>
  </si>
  <si>
    <t>Отдел  по спорту и молодежной политике администрации Партизанского муниципального района</t>
  </si>
  <si>
    <t>1.Уровень обеспеченности граждан спортивными сооружениями исходя из единовременной пропускной способности объектов спорта</t>
  </si>
  <si>
    <t>Мероприятия выполнены на  75%  от плана. Не  выполнено мероприятие по приобретению снегохода</t>
  </si>
  <si>
    <t>Эффективность использования финансовых  средств — 71,24%. Остаток средств связан с невыполнением программных мероприятий.</t>
  </si>
  <si>
    <t>2.Количество установленных спортивных сооружений</t>
  </si>
  <si>
    <t>Показатель выполнен на 86,75%</t>
  </si>
  <si>
    <t xml:space="preserve">Среднее достижение плановых значений  целевых индикаторов составило  95%  от плана. </t>
  </si>
  <si>
    <t xml:space="preserve">Оценка эффективности реализации программы </t>
  </si>
  <si>
    <t xml:space="preserve"> Эффективность реализации программы составила 0,81  и признается средней.</t>
  </si>
  <si>
    <t>24.</t>
  </si>
  <si>
    <t>Мероприятия выполнены на 92 %  от плана. В связи с Указом президента страны о частичной мобилизации были отменены праздничные мероприятия приуроченных к календарным праздникам (Дню молодежи России, Международному женскому дню, Дню семьи любви и верности, Новому году и другим)</t>
  </si>
  <si>
    <t>Эффективность использования финансовых  средств — 47,77%. Остаток средств связан с  связи с тем, что на проведение комплекса культурно-массовых мероприятий средства не расходовались в связи с их совместным проведением с управлением образования и управлением культуры.</t>
  </si>
  <si>
    <t>2.Доля молодых людей в возрасте от 14 до 30 лет, являющихся постоянными членами детских и молодежных общественных объединений</t>
  </si>
  <si>
    <t xml:space="preserve">Среднее достижение плановых значений  целевых индикаторов составило   100%  от плана. </t>
  </si>
  <si>
    <t>Эффективность реализации программы составила 0,81  и признается средней</t>
  </si>
  <si>
    <t>25.</t>
  </si>
  <si>
    <t>Мероприятия выполнены на 100%  от плана.</t>
  </si>
  <si>
    <r>
      <rPr>
        <sz val="11"/>
        <rFont val="Times New Roman"/>
        <family val="1"/>
        <charset val="204"/>
      </rPr>
      <t xml:space="preserve">Эффективность использования финансовых  средств — 73,91%. Остаток средств связан с тем, что мероприятия, посвящённые годовщине Победы в Великой Отечественной войне 1941- 1945 годов, </t>
    </r>
    <r>
      <rPr>
        <sz val="11"/>
        <color rgb="FF000000"/>
        <rFont val="Times New Roman"/>
        <family val="1"/>
        <charset val="204"/>
      </rPr>
      <t xml:space="preserve">мероприятия «День призывника», «Военно-спортивных сборов для юношей допризывного возраста» были реализованы без привлечения бюджетных средств. </t>
    </r>
  </si>
  <si>
    <t>2.Доля населения, участвующего в реализации мероприятий программы</t>
  </si>
  <si>
    <t>3.Наличие преступлений на почве экстремизма, межноциональных и межконцессионных отношений в молодежной среде</t>
  </si>
  <si>
    <t xml:space="preserve"> Эффективность реализации программы составила 0,91  и признается высокой. </t>
  </si>
  <si>
    <t>26.</t>
  </si>
  <si>
    <r>
      <rPr>
        <sz val="11"/>
        <rFont val="Times New Roman"/>
        <family val="1"/>
        <charset val="204"/>
      </rPr>
      <t>1.</t>
    </r>
    <r>
      <rPr>
        <sz val="11"/>
        <rFont val="Times New Roman"/>
        <family val="1"/>
        <charset val="128"/>
      </rPr>
      <t>Количество приобретенных специализированных жилых помещений</t>
    </r>
  </si>
  <si>
    <r>
      <rPr>
        <sz val="11"/>
        <rFont val="Times New Roman"/>
        <family val="1"/>
        <charset val="204"/>
      </rPr>
      <t xml:space="preserve">Мероприятия выполнена на 80% в связи с тем, что  </t>
    </r>
    <r>
      <rPr>
        <sz val="11"/>
        <color rgb="FF000000"/>
        <rFont val="Times New Roman"/>
        <family val="1"/>
        <charset val="204"/>
      </rPr>
      <t>Социальная выплата на приобретение жилого помещения в собственность, удостоверенная сертификатом не была произведена, так как держатель сертификата не подал документы на оплату договора купли-продажи жилого помещения, приобретаемого на средства социальной выплаты, удостоверяемой сертификатом. Сертификат будет оплачен в 2024 году.</t>
    </r>
  </si>
  <si>
    <t>Эффективность использования финансовых  средств — 88,11%.</t>
  </si>
  <si>
    <t xml:space="preserve"> Эффективность реализации программы составила 0,85  и признается средней. </t>
  </si>
  <si>
    <t>27.</t>
  </si>
  <si>
    <t>2.Доля социально-значимых объектов, органов местного самоуправления и подведомственных организаций, обеспеченных широкополосным доступом к сети интернет, от общего количества социально-значимых объектов, органов местного самоуправления и подведомственных организаций.</t>
  </si>
  <si>
    <t>3. Увеличение доли жителей, вовлеченных в информационное пространство, от общего числа жителей</t>
  </si>
  <si>
    <t xml:space="preserve"> Программа не подлежит оценке эффективности</t>
  </si>
  <si>
    <t>Итого по муниципальным программам</t>
  </si>
  <si>
    <t>Начальник управления экономического развития и потребительского рынка</t>
  </si>
  <si>
    <t>Е.В. Левина</t>
  </si>
  <si>
    <t xml:space="preserve">Основные показатели, характеризующие ход реализации муниципальных программ Партизанского муниципального округа за 2023 год </t>
  </si>
  <si>
    <t>Муниципальная программа  "Проведение мероприятий по строительству, реконструкции, ремонту и содержанию объектов муниципального жилищного фонда, переселению граждан из аварийного жилищного фонда в Партизанском муниципальном округе на 2023-2027 годы", утвержденная  постановлением администрации ПМР от 14.09.2022 № 886</t>
  </si>
  <si>
    <t>Подпрограмма 1 «Развитие системы дополнительного образования в области культуры Партизанского муниципального округа»</t>
  </si>
  <si>
    <t>Подпрограмма 2 «Развитие учреждений культуры Партизанского муниципального округа</t>
  </si>
  <si>
    <t>Подпрограмма 3 «Организация трудоустройства детей и подростков в учреждениях культуры Партизанского муниципального округа»</t>
  </si>
  <si>
    <t>Муниципальная программа «Устойчивое развитие сельских территорий Партизанского муниципального округа на 2021-2025 годы» , утвержденная постановлением  администрации Партизанского муниципального района от 17.08.2020 №901</t>
  </si>
  <si>
    <t xml:space="preserve"> Муниципальная  программа "Социальная поддержка населения Партизанского муниципального округа" на 2021-2025 годы, утвержденная  постановлением администрации Партизанского муниципального района от 31.08.2020 № 952
</t>
  </si>
  <si>
    <t>Эффективность реализации  отдельных мероприятий  муниципальной программы «Развитие культуры  Партизанского муниципального округа» на 2021-2027 годы составила 1 и  признается высокой.</t>
  </si>
  <si>
    <t xml:space="preserve">Муниципальная  программа  «Улучшение условий труда в муниципальных учреждениях 
Партизанского муниципального округа на 2022-2026 годы», утвержденная постановлением  администрации Партизанского муниципального района от 30.08.2021 № 902
</t>
  </si>
  <si>
    <t>Муниципальная программа Партизанского муниципального округа
«Доступная среда» на 2022-2024 годы, утвержденная  постановлением  администрации Партизанского муниципального района от 13.12.2021 №1245</t>
  </si>
  <si>
    <t>Муниципальная программа «Укрепление общественного здоровья населения Партизанского муниципального округа» на 2021-2024 годы, утвержденная постановлением администрации Партизанского муниципального района от 15.06.2021 № 576</t>
  </si>
  <si>
    <t>Муниципальная программа «Развитие архивного дела в Партизанском муниципальном округе на 2021-2023 годы», утвержденная постановлением администрации Партизанского муниципального района от 30.11.2020 №1275</t>
  </si>
  <si>
    <t xml:space="preserve">Муниципальная программа "Информационное общество Партизанского муниципального округа» на 2021-2023 годы, утвержденная постановлением администрации Партизанского муниципального района  от 30.12.2020 № 1374 </t>
  </si>
  <si>
    <t>Муниципальная программа «Защита населения  и территории от чрезвычайных ситуаций, обеспечение пожарной безопасности Партизанского муниципального округа» на 2021-2023 годы, утвержденная постановлением администрации Партизанского муниципального района от 11.12.2020               № 1306</t>
  </si>
  <si>
    <t xml:space="preserve">Муниципальная программа «Развитие малого и среднего предпринимательства в Партизанском муниципальном округе» на 2022-2027 годы, утвержденная постановлением администрации Партизанского муниципального района от 30.09.2021 № 991
</t>
  </si>
  <si>
    <t>Муниципальная программа «Противодействие коррупции в Партизанском муниципальном округе на 2021-2023 годы», утвержденная постановлением администрации Партизанского муниципального района от 07.04.2021 № 317</t>
  </si>
  <si>
    <t>Муниципальная программа «Обеспечение жильём молодых семей Партизанского муниципального округа» на 2021-2025 годы, утвержденная постановлением администрации Партизанского муниципального района от 13.05.2020 № 559</t>
  </si>
  <si>
    <t>Муниципальная программа «Развитие внутреннего и въездного туризма на территории Партизанского муниципального округа на 2021-2026 годы» ,  утвержденная постановлением администрации Партизанского муниципального района от 23.04.2021 № 386</t>
  </si>
  <si>
    <t>Муниципальная программа "Строительство Новолитовской общеобразовательной школы на 220 учащихся с блоком 4-х дошкольных групп Партизанский район, Приморский край" на 2012-2023 годы, утвержденная постановлением администрации Партизанского муниципального района от 16.11.2011 № 633</t>
  </si>
  <si>
    <t>Муниципальная программа "Проведение мероприятий по строительству, реконструкции, ремонту объектов коммунального назначения, проектным работам в Партизанском муниципальном округе на 2021-2023 годы", утвержденная постановлением администрации Партизанского муниципального района от 29.06.2020  №734</t>
  </si>
  <si>
    <t>Муниципальная программа "Комплексная безопасность образовательных учреждений Партизанского муниципального района" на 2022-2025 годы, утвержденная постановлением администрации Партизанского муниципального района от 30.08.2021 № 904</t>
  </si>
  <si>
    <t>Муниципальная программа «Развитие образования Партизанского муниципального округа» на 2022-2027 годы, утвержденная постановлением администрации Партизанского муниципального района от 25.11.2021       № 1190</t>
  </si>
  <si>
    <t>Подпрограмма 4 "Содействие созданию в Партизанском муниципальном округе новых мест в образовательных учреждениях"</t>
  </si>
  <si>
    <t>Подпрограмма 5 "Совершенствование организации питания в образовательных учреждениях Партизанского муниципального округа"</t>
  </si>
  <si>
    <t xml:space="preserve">Отдельные мероприятия муниципальной программы «Развитие образования Партизанского муниципального округа» на 2022-2027 годы </t>
  </si>
  <si>
    <t xml:space="preserve">Муниципальная программа «Экономическое развитие Партизанского округа на  2021-2023 годы», утвержденная постановлением администрации Партизанского муниципального района от 31.08.2020 № 951 </t>
  </si>
  <si>
    <t>Муниципальная программа «Профилактика терроризма, экстремизма, наркомании и алкоголизма, предупреждение безнадзорности, беспризорности и правонарушений среди несовершеннолетних на территории Партизанского муниципального округа» на 2022-2025 годы, утвержденная постановлением администрации Партизанского муниципального района  от 30.08.2021 № 901</t>
  </si>
  <si>
    <t>Муниципальная программа «Развитие транспортного комплекса
Партизанского муниципального округа» на 2021-2025 годы, утвержденная  постановлением администрации Партизанского муниципального района от 24.09.2020 № 1035</t>
  </si>
  <si>
    <t>Подпрограмма 1  «Развитие транспортного комплекса в Партизанском муниципальном округе на 2021-2025 годы»</t>
  </si>
  <si>
    <t>Подпрограмма  2 «Развитие дорожной отрасли в Партизанском муниципальном округе» на 2021-2025 годы</t>
  </si>
  <si>
    <t>Подпрограмма 3 «Повышение безопасности дорожного движения в Партизанском муниципальном округе» на 2021-2025 годы</t>
  </si>
  <si>
    <t>Муниципальная программа «Развитие физической культуры и спорта в Партизанском муниципальном округе" на 2021-2024 годы,  утвержденная постановлением администрации Партизанского муниципального района от  25.06.2020 №710</t>
  </si>
  <si>
    <t>Муниципальная программа "Реализация Стратегии  государственной молодежной политики на территории Партизанского муниципального округа" на 2021-2025 годы, утвержденная постановлением администрации Партизанского муниципального района от  28.07.2020 № 827</t>
  </si>
  <si>
    <t>Муниципальная программа "Патриотическое воспитание граждан Партизанского муниципального округа на 2021-2025 годы", утвержденная постановлением администрации Партизанского муниципального района от  29.07.2020 № 844</t>
  </si>
  <si>
    <t xml:space="preserve">3.Доля детей определенной возрастной категории из многодетных семей,
признанных в установленном
порядке малообеспеченными,
участвующих в мероприятиях
Программы, к общему числу
детей данной возрастной
категории из многодетных
малообеспеченных семей,
зарегистрированных на
территории Партизанского
муниципального округа
</t>
  </si>
  <si>
    <t xml:space="preserve">2.Доля взрослого населения Партизанского муниципального округа в организациях всех организационно - правовых форм собственности, прошедшего флюорографическое обследование в рамках предупреждения распространения туберкулеза, от общего количества  взрослого населения </t>
  </si>
  <si>
    <t>3. Доля населения, охваченного противопожарной пропагандой и информированием об угрозах чрезвычайных ситуаций и способов защиты от них</t>
  </si>
  <si>
    <t>1.Доля малых предприятий в производстве товаров и услуг Партизанского муниципального округа</t>
  </si>
  <si>
    <t>2.Доля граждан, занятых в малом и среднем   предпринимательстве,  в общей численности занятых в экономике   округа</t>
  </si>
  <si>
    <t>4.Численность работников, занятых в туриндустрии</t>
  </si>
  <si>
    <t>5.Ликвидация несанкционированных свалок на территории Партизанского муниципального округа</t>
  </si>
  <si>
    <t>6.Содержание мест захоронения на территории Партизанского муниципального округа</t>
  </si>
  <si>
    <t>4. Оснащение объектов (территорий) системой наружного  освещения</t>
  </si>
  <si>
    <t>1.Увеличение степени удовлетворённости населения Партизанского муниципального округа качеством предоставляемых услуг</t>
  </si>
  <si>
    <t>Показатель выполнен на 98,2 % от плана. Невыполнение показателя связано с тем, что два школьника МКОУ СОШ с.Сергеевка и МКОУ СОШ с. Молчановка не сдали ЭГЭ по предмету «математика»</t>
  </si>
  <si>
    <t>1.Увеличение удельного веса численности обучающихся муниципальных общеобразовательных учреждений Партизанского муниципального округа в возрасте 5 - 18 лет, имеющих возможность по выбору получать доступные услуги дополнительного образования в муниципальных учреждениях дополнительного образования детей Партизанского муниципального округа</t>
  </si>
  <si>
    <t>3.Доля детей, находящихся в трудной жизненной ситуации, охваченных всеми формами отдыха  и оздоровления, от общего числа детей 5-17 лет, находящихся в трудной жизненной ситуации</t>
  </si>
  <si>
    <t>1.Снижение доли дефицита педагогических работников муниципальных образовательных учреждений в муниципальных образовательных учреждениях Партизанского муниципального округа</t>
  </si>
  <si>
    <t>2.Увеличение доли педагогических работников муниципальных образовательных учреждений Партизанского муниципального округа, прошедших повышение квалификации</t>
  </si>
  <si>
    <t>3.Увеличение доли педагогических работников муниципальных образовательных учреждений Партизанского муниципального округа, владеющих современными информационными технологиями</t>
  </si>
  <si>
    <t>4.Увеличение доли педагогических работников муниципальных образовательных учреждений Партизанского муниципального округа, принимающих участие в муниципальных, региональных, всероссийских конкурсах</t>
  </si>
  <si>
    <t>5.Увеличение доли педагогических работников муниципальных образовательных учреждений Партизанского муниципального округа, аттестованных на первую и высшую квалификационные категории</t>
  </si>
  <si>
    <t>Количество работников в муниципальном казённом учреждении «Управлении образования» Партизанского муниципального округа</t>
  </si>
  <si>
    <t>Эффективность реализации  отдельных мероприятий муниципальной программы «Развитие образования Партизанского муниципального округа» на 2022-2027 годы составила  0,98 и признается высокой.</t>
  </si>
  <si>
    <t>2.10. Оцифровка границ населенных пунктов Партизанского муниципального округа</t>
  </si>
  <si>
    <r>
      <t xml:space="preserve">Показатель выполнен на 56,52% по причине </t>
    </r>
    <r>
      <rPr>
        <sz val="11"/>
        <color rgb="FF000000"/>
        <rFont val="Tinos"/>
        <charset val="1"/>
      </rPr>
      <t>отказа перевозчика от заключения контрактов по выполнению рейсов № 101 Владимиро-Александровское — Золотая Долина, № 108</t>
    </r>
    <r>
      <rPr>
        <vertAlign val="superscript"/>
        <sz val="11"/>
        <color rgb="FF000000"/>
        <rFont val="Tinos"/>
        <charset val="1"/>
      </rPr>
      <t xml:space="preserve">А </t>
    </r>
    <r>
      <rPr>
        <sz val="11"/>
        <color rgb="FF000000"/>
        <rFont val="Tinos"/>
        <charset val="1"/>
      </rPr>
      <t>Владимиро-Алексаедровское — Новая Сила, № 107 Новолитовск — Васильевка,</t>
    </r>
  </si>
  <si>
    <t xml:space="preserve">1.Прирост протяженности автомобильных дорог общего пользования местного значения, соответствующих нормативным требованиям, к транспортно-эксплуатационным показателям                      в результате ремонта автомобильных дорог </t>
  </si>
  <si>
    <t xml:space="preserve">3.Доля граждан, систематически занимающихся физической культурой и спортом </t>
  </si>
  <si>
    <t xml:space="preserve">1.Доля молодых людей в возрасте от 14 до 30 лет, участвующих в реализации мероприятий (проектов, 
2. программ) по отрасли «Молодежная политика», от 
общей численности молодежи в возрасте от 14 до 30 лет 
</t>
  </si>
  <si>
    <t xml:space="preserve">1.Доля детей и молодежи, входящих в состав общественных объединений и организаций патриотической направленности, патриотических клубов и движений, от общего количества молодых людей в возрасте от 6 до 30 лет </t>
  </si>
  <si>
    <r>
      <t>1.</t>
    </r>
    <r>
      <rPr>
        <sz val="11"/>
        <rFont val="Times New Roman"/>
        <family val="1"/>
        <charset val="128"/>
      </rPr>
      <t>Увеличение доли государственных и муниципальных услуг, оказываемых в электронном виде, от общего количество государственных и муниципальных услуг, оказываемых на территории округа</t>
    </r>
  </si>
  <si>
    <t xml:space="preserve">Мероприятия выполнены на      92,3%.   в связи с преобразованием района в округ было принято решение об отмене аттестации муниципальных служащих, подлежащих аттестации в соответствующем году. </t>
  </si>
  <si>
    <t xml:space="preserve">Муниципальная программа «Проведение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 жилыми помещениями в Партизанском муниципальном округе на 2023-2027 годы», утвержденная постановлением администрации Патизанского муниципального района постановлением администрации
Партизанского муниципального района
от 02.09.2022 № 860
</t>
  </si>
  <si>
    <t>Муниципальная программа «Развитие культуры  Партизанского муниципального округа» на 2021-2027 годы, утвержденная постановлением администрации Партизанского муниципального района от 14.10.2020 № 1111</t>
  </si>
  <si>
    <t>Муниципальная программа «Развитие муниципальной службы в администрации Партизанского муниципального округа на 2022-2026 годы», утвержденная постановлением администрации Партизанского муниципального района от 17.02.2021 № 99</t>
  </si>
  <si>
    <t xml:space="preserve">Муниципальная программа «Создание условий для развития услуг широкополосного доступа к информационно-телекоммуниуационной сети Интернет и обеспечение услугами связи малочисленных и труднодоступных населенных пунктов Партизанского муниципального округа на 2023-2028 годы», утвержденную постановлением администрации Партизанского муниципального района от 30.12.2022 № 1297 </t>
  </si>
  <si>
    <t>1.Доля взрослого неработающего населения, охваченного проведением учений и тренировок по гражданской обороне</t>
  </si>
  <si>
    <t>2. Охват населения,оповещаемого системой оповещения</t>
  </si>
  <si>
    <t>Партизанского муниципального округа</t>
  </si>
  <si>
    <t>от 23.04.2024 № 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</si>
</sst>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9"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sz val="11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name val="Times New Roman"/>
      <family val="1"/>
      <charset val="128"/>
    </font>
    <font>
      <b/>
      <sz val="10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1"/>
      <name val="Times New Roman"/>
      <family val="1"/>
      <charset val="204"/>
    </font>
    <font>
      <sz val="11"/>
      <color rgb="FF000000"/>
      <name val="Tinos"/>
      <charset val="1"/>
    </font>
    <font>
      <vertAlign val="superscript"/>
      <sz val="11"/>
      <color rgb="FF000000"/>
      <name val="Tinos"/>
      <charset val="1"/>
    </font>
    <font>
      <sz val="11"/>
      <color rgb="FF000000"/>
      <name val="Tinos"/>
      <charset val="128"/>
    </font>
    <font>
      <vertAlign val="superscript"/>
      <sz val="11"/>
      <color rgb="FF000000"/>
      <name val="Tinos"/>
      <charset val="128"/>
    </font>
    <font>
      <b/>
      <sz val="11"/>
      <name val="Times New Roman"/>
      <family val="1"/>
      <charset val="1"/>
    </font>
    <font>
      <sz val="12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</font>
    <font>
      <sz val="11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0" fillId="0" borderId="0" xfId="0" applyAlignment="1" applyProtection="1"/>
    <xf numFmtId="0" fontId="1" fillId="0" borderId="0" xfId="0" applyFont="1" applyAlignment="1" applyProtection="1"/>
    <xf numFmtId="49" fontId="2" fillId="0" borderId="0" xfId="0" applyNumberFormat="1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 vertical="top" wrapText="1"/>
    </xf>
    <xf numFmtId="2" fontId="5" fillId="0" borderId="3" xfId="0" applyNumberFormat="1" applyFont="1" applyBorder="1" applyAlignment="1" applyProtection="1">
      <alignment wrapText="1"/>
    </xf>
    <xf numFmtId="10" fontId="5" fillId="0" borderId="3" xfId="0" applyNumberFormat="1" applyFont="1" applyBorder="1" applyAlignment="1" applyProtection="1">
      <alignment wrapText="1"/>
    </xf>
    <xf numFmtId="0" fontId="4" fillId="0" borderId="3" xfId="0" applyFont="1" applyBorder="1" applyAlignment="1" applyProtection="1">
      <alignment vertical="top" wrapText="1"/>
    </xf>
    <xf numFmtId="0" fontId="4" fillId="0" borderId="3" xfId="0" applyFont="1" applyBorder="1" applyAlignment="1" applyProtection="1">
      <alignment wrapText="1"/>
    </xf>
    <xf numFmtId="0" fontId="4" fillId="0" borderId="3" xfId="0" applyFont="1" applyBorder="1" applyAlignment="1" applyProtection="1"/>
    <xf numFmtId="0" fontId="2" fillId="0" borderId="1" xfId="0" applyFont="1" applyBorder="1" applyAlignment="1" applyProtection="1">
      <alignment vertical="center" wrapText="1"/>
    </xf>
    <xf numFmtId="2" fontId="4" fillId="0" borderId="1" xfId="0" applyNumberFormat="1" applyFont="1" applyBorder="1" applyAlignment="1" applyProtection="1">
      <alignment wrapText="1"/>
    </xf>
    <xf numFmtId="0" fontId="4" fillId="0" borderId="1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/>
    <xf numFmtId="0" fontId="4" fillId="0" borderId="1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wrapText="1"/>
    </xf>
    <xf numFmtId="2" fontId="5" fillId="0" borderId="8" xfId="0" applyNumberFormat="1" applyFont="1" applyBorder="1" applyAlignment="1" applyProtection="1">
      <alignment vertical="center" wrapText="1"/>
    </xf>
    <xf numFmtId="10" fontId="5" fillId="0" borderId="8" xfId="0" applyNumberFormat="1" applyFont="1" applyBorder="1" applyAlignment="1" applyProtection="1">
      <alignment vertical="center" wrapText="1"/>
    </xf>
    <xf numFmtId="0" fontId="4" fillId="0" borderId="8" xfId="0" applyFont="1" applyBorder="1" applyAlignment="1" applyProtection="1">
      <alignment vertical="center" wrapText="1"/>
    </xf>
    <xf numFmtId="0" fontId="4" fillId="0" borderId="8" xfId="0" applyFont="1" applyBorder="1" applyAlignment="1" applyProtection="1">
      <alignment wrapText="1"/>
    </xf>
    <xf numFmtId="0" fontId="4" fillId="0" borderId="9" xfId="0" applyFont="1" applyBorder="1" applyAlignment="1" applyProtection="1">
      <alignment vertical="center" wrapText="1"/>
    </xf>
    <xf numFmtId="0" fontId="5" fillId="0" borderId="10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wrapText="1"/>
    </xf>
    <xf numFmtId="2" fontId="5" fillId="0" borderId="3" xfId="0" applyNumberFormat="1" applyFont="1" applyBorder="1" applyAlignment="1" applyProtection="1">
      <alignment vertical="center" wrapText="1"/>
    </xf>
    <xf numFmtId="10" fontId="5" fillId="0" borderId="3" xfId="0" applyNumberFormat="1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wrapText="1"/>
    </xf>
    <xf numFmtId="0" fontId="4" fillId="0" borderId="3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wrapText="1"/>
    </xf>
    <xf numFmtId="0" fontId="0" fillId="0" borderId="12" xfId="0" applyBorder="1" applyAlignment="1" applyProtection="1">
      <alignment vertical="top" wrapText="1"/>
    </xf>
    <xf numFmtId="0" fontId="5" fillId="0" borderId="12" xfId="0" applyFont="1" applyBorder="1" applyAlignment="1" applyProtection="1">
      <alignment vertical="center" wrapText="1"/>
    </xf>
    <xf numFmtId="0" fontId="5" fillId="0" borderId="8" xfId="0" applyFont="1" applyBorder="1" applyAlignment="1" applyProtection="1">
      <alignment wrapText="1"/>
    </xf>
    <xf numFmtId="2" fontId="5" fillId="0" borderId="8" xfId="0" applyNumberFormat="1" applyFont="1" applyBorder="1" applyAlignment="1" applyProtection="1"/>
    <xf numFmtId="10" fontId="5" fillId="0" borderId="8" xfId="0" applyNumberFormat="1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vertical="center"/>
    </xf>
    <xf numFmtId="2" fontId="4" fillId="0" borderId="1" xfId="0" applyNumberFormat="1" applyFont="1" applyBorder="1" applyAlignment="1" applyProtection="1"/>
    <xf numFmtId="164" fontId="4" fillId="0" borderId="1" xfId="0" applyNumberFormat="1" applyFont="1" applyBorder="1" applyAlignment="1" applyProtection="1">
      <alignment vertical="center"/>
    </xf>
    <xf numFmtId="0" fontId="0" fillId="0" borderId="1" xfId="0" applyBorder="1" applyAlignment="1" applyProtection="1"/>
    <xf numFmtId="0" fontId="9" fillId="0" borderId="12" xfId="0" applyFont="1" applyBorder="1" applyAlignment="1" applyProtection="1">
      <alignment vertical="center" wrapText="1"/>
    </xf>
    <xf numFmtId="0" fontId="2" fillId="0" borderId="8" xfId="0" applyFont="1" applyBorder="1" applyAlignment="1" applyProtection="1">
      <alignment wrapText="1"/>
    </xf>
    <xf numFmtId="0" fontId="4" fillId="0" borderId="8" xfId="0" applyFont="1" applyBorder="1" applyAlignment="1" applyProtection="1"/>
    <xf numFmtId="2" fontId="4" fillId="0" borderId="1" xfId="0" applyNumberFormat="1" applyFont="1" applyBorder="1" applyAlignment="1" applyProtection="1">
      <alignment vertical="center" wrapText="1"/>
    </xf>
    <xf numFmtId="2" fontId="2" fillId="0" borderId="1" xfId="0" applyNumberFormat="1" applyFont="1" applyBorder="1" applyAlignment="1" applyProtection="1">
      <alignment vertical="center" wrapText="1"/>
    </xf>
    <xf numFmtId="2" fontId="4" fillId="0" borderId="1" xfId="0" applyNumberFormat="1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2" fontId="4" fillId="0" borderId="16" xfId="0" applyNumberFormat="1" applyFont="1" applyBorder="1" applyAlignment="1" applyProtection="1"/>
    <xf numFmtId="0" fontId="4" fillId="0" borderId="17" xfId="0" applyFont="1" applyBorder="1" applyAlignment="1" applyProtection="1">
      <alignment vertical="center" wrapText="1"/>
    </xf>
    <xf numFmtId="0" fontId="0" fillId="0" borderId="18" xfId="0" applyBorder="1" applyAlignment="1" applyProtection="1">
      <alignment vertical="top"/>
    </xf>
    <xf numFmtId="0" fontId="5" fillId="0" borderId="8" xfId="0" applyFont="1" applyBorder="1" applyAlignment="1" applyProtection="1"/>
    <xf numFmtId="0" fontId="4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/>
    <xf numFmtId="0" fontId="5" fillId="0" borderId="8" xfId="0" applyFont="1" applyBorder="1" applyAlignment="1" applyProtection="1">
      <alignment vertical="center"/>
    </xf>
    <xf numFmtId="0" fontId="5" fillId="0" borderId="18" xfId="0" applyFont="1" applyBorder="1" applyAlignment="1" applyProtection="1">
      <alignment vertical="top" wrapText="1"/>
    </xf>
    <xf numFmtId="0" fontId="2" fillId="0" borderId="8" xfId="0" applyFont="1" applyBorder="1" applyAlignment="1" applyProtection="1"/>
    <xf numFmtId="0" fontId="2" fillId="0" borderId="1" xfId="0" applyFont="1" applyBorder="1" applyAlignment="1" applyProtection="1"/>
    <xf numFmtId="0" fontId="5" fillId="0" borderId="18" xfId="0" applyFont="1" applyBorder="1" applyAlignment="1" applyProtection="1">
      <alignment vertical="top"/>
    </xf>
    <xf numFmtId="2" fontId="6" fillId="0" borderId="8" xfId="0" applyNumberFormat="1" applyFont="1" applyBorder="1" applyAlignment="1" applyProtection="1"/>
    <xf numFmtId="2" fontId="2" fillId="0" borderId="1" xfId="0" applyNumberFormat="1" applyFont="1" applyBorder="1" applyAlignment="1" applyProtection="1"/>
    <xf numFmtId="0" fontId="11" fillId="0" borderId="18" xfId="0" applyFont="1" applyBorder="1" applyAlignment="1" applyProtection="1">
      <alignment vertical="top"/>
    </xf>
    <xf numFmtId="0" fontId="2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/>
    <xf numFmtId="0" fontId="2" fillId="0" borderId="1" xfId="0" applyFont="1" applyBorder="1" applyAlignment="1" applyProtection="1">
      <alignment vertical="top" wrapText="1"/>
    </xf>
    <xf numFmtId="0" fontId="4" fillId="0" borderId="21" xfId="0" applyFont="1" applyBorder="1" applyAlignment="1" applyProtection="1"/>
    <xf numFmtId="0" fontId="12" fillId="0" borderId="8" xfId="0" applyFont="1" applyBorder="1" applyAlignment="1" applyProtection="1">
      <alignment wrapText="1"/>
    </xf>
    <xf numFmtId="0" fontId="13" fillId="0" borderId="1" xfId="0" applyFont="1" applyBorder="1" applyAlignment="1" applyProtection="1">
      <alignment vertical="center" wrapText="1"/>
    </xf>
    <xf numFmtId="0" fontId="13" fillId="0" borderId="1" xfId="0" applyFont="1" applyBorder="1" applyAlignment="1" applyProtection="1">
      <alignment wrapText="1"/>
    </xf>
    <xf numFmtId="0" fontId="1" fillId="0" borderId="1" xfId="0" applyFont="1" applyBorder="1" applyAlignment="1" applyProtection="1"/>
    <xf numFmtId="2" fontId="5" fillId="0" borderId="8" xfId="0" applyNumberFormat="1" applyFont="1" applyBorder="1" applyAlignment="1" applyProtection="1">
      <alignment vertical="center"/>
    </xf>
    <xf numFmtId="0" fontId="4" fillId="0" borderId="22" xfId="0" applyFont="1" applyBorder="1" applyAlignment="1" applyProtection="1"/>
    <xf numFmtId="0" fontId="6" fillId="0" borderId="8" xfId="0" applyFont="1" applyBorder="1" applyAlignment="1" applyProtection="1">
      <alignment vertical="top" wrapText="1"/>
    </xf>
    <xf numFmtId="0" fontId="4" fillId="0" borderId="8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vertical="center" wrapText="1"/>
    </xf>
    <xf numFmtId="0" fontId="4" fillId="0" borderId="5" xfId="0" applyFont="1" applyBorder="1" applyAlignment="1" applyProtection="1"/>
    <xf numFmtId="0" fontId="5" fillId="0" borderId="26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wrapText="1"/>
    </xf>
    <xf numFmtId="2" fontId="6" fillId="0" borderId="1" xfId="0" applyNumberFormat="1" applyFont="1" applyBorder="1" applyAlignment="1" applyProtection="1">
      <alignment vertical="center"/>
    </xf>
    <xf numFmtId="10" fontId="5" fillId="0" borderId="1" xfId="0" applyNumberFormat="1" applyFont="1" applyBorder="1" applyAlignment="1" applyProtection="1">
      <alignment horizontal="center" vertical="center" wrapText="1"/>
    </xf>
    <xf numFmtId="2" fontId="4" fillId="0" borderId="8" xfId="0" applyNumberFormat="1" applyFont="1" applyBorder="1" applyAlignment="1" applyProtection="1"/>
    <xf numFmtId="0" fontId="5" fillId="0" borderId="29" xfId="0" applyFont="1" applyBorder="1" applyAlignment="1" applyProtection="1">
      <alignment vertical="center" wrapText="1"/>
    </xf>
    <xf numFmtId="2" fontId="5" fillId="0" borderId="1" xfId="0" applyNumberFormat="1" applyFont="1" applyBorder="1" applyAlignment="1" applyProtection="1"/>
    <xf numFmtId="0" fontId="0" fillId="0" borderId="1" xfId="0" applyFont="1" applyBorder="1" applyAlignment="1" applyProtection="1"/>
    <xf numFmtId="0" fontId="4" fillId="0" borderId="16" xfId="0" applyFont="1" applyBorder="1" applyAlignment="1" applyProtection="1">
      <alignment wrapText="1"/>
    </xf>
    <xf numFmtId="0" fontId="4" fillId="0" borderId="12" xfId="0" applyFont="1" applyBorder="1" applyAlignment="1" applyProtection="1">
      <alignment wrapText="1"/>
    </xf>
    <xf numFmtId="0" fontId="0" fillId="0" borderId="12" xfId="0" applyFont="1" applyBorder="1" applyAlignment="1" applyProtection="1"/>
    <xf numFmtId="0" fontId="4" fillId="0" borderId="12" xfId="0" applyFont="1" applyBorder="1" applyAlignment="1" applyProtection="1"/>
    <xf numFmtId="165" fontId="5" fillId="0" borderId="8" xfId="0" applyNumberFormat="1" applyFont="1" applyBorder="1" applyAlignment="1" applyProtection="1">
      <alignment vertical="center"/>
    </xf>
    <xf numFmtId="165" fontId="4" fillId="0" borderId="1" xfId="0" applyNumberFormat="1" applyFont="1" applyBorder="1" applyAlignment="1" applyProtection="1"/>
    <xf numFmtId="0" fontId="15" fillId="0" borderId="1" xfId="0" applyFont="1" applyBorder="1" applyAlignment="1" applyProtection="1">
      <alignment wrapText="1"/>
    </xf>
    <xf numFmtId="0" fontId="0" fillId="0" borderId="8" xfId="0" applyFont="1" applyBorder="1" applyAlignment="1" applyProtection="1"/>
    <xf numFmtId="0" fontId="5" fillId="0" borderId="8" xfId="0" applyFont="1" applyBorder="1" applyAlignment="1" applyProtection="1">
      <alignment vertical="center" wrapText="1"/>
    </xf>
    <xf numFmtId="0" fontId="16" fillId="0" borderId="8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left" wrapText="1"/>
    </xf>
    <xf numFmtId="2" fontId="0" fillId="0" borderId="1" xfId="0" applyNumberFormat="1" applyBorder="1" applyAlignment="1" applyProtection="1"/>
    <xf numFmtId="0" fontId="16" fillId="0" borderId="8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vertical="center" wrapText="1"/>
    </xf>
    <xf numFmtId="0" fontId="5" fillId="0" borderId="8" xfId="0" applyFont="1" applyBorder="1" applyAlignment="1" applyProtection="1">
      <alignment vertical="top" wrapText="1"/>
    </xf>
    <xf numFmtId="0" fontId="4" fillId="0" borderId="8" xfId="0" applyFont="1" applyBorder="1" applyAlignment="1" applyProtection="1">
      <alignment vertical="top" wrapText="1"/>
    </xf>
    <xf numFmtId="0" fontId="4" fillId="0" borderId="16" xfId="0" applyFont="1" applyBorder="1" applyAlignment="1" applyProtection="1"/>
    <xf numFmtId="0" fontId="9" fillId="0" borderId="13" xfId="0" applyFont="1" applyBorder="1" applyAlignment="1" applyProtection="1">
      <alignment vertical="top"/>
    </xf>
    <xf numFmtId="10" fontId="4" fillId="0" borderId="8" xfId="0" applyNumberFormat="1" applyFont="1" applyBorder="1" applyAlignment="1" applyProtection="1"/>
    <xf numFmtId="2" fontId="8" fillId="0" borderId="1" xfId="0" applyNumberFormat="1" applyFont="1" applyBorder="1" applyAlignment="1" applyProtection="1">
      <alignment vertical="center" wrapText="1"/>
    </xf>
    <xf numFmtId="4" fontId="5" fillId="0" borderId="8" xfId="0" applyNumberFormat="1" applyFont="1" applyBorder="1" applyAlignment="1" applyProtection="1">
      <alignment vertical="center"/>
    </xf>
    <xf numFmtId="10" fontId="5" fillId="0" borderId="8" xfId="0" applyNumberFormat="1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/>
    <xf numFmtId="0" fontId="8" fillId="0" borderId="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 wrapText="1"/>
    </xf>
    <xf numFmtId="2" fontId="9" fillId="0" borderId="8" xfId="0" applyNumberFormat="1" applyFont="1" applyBorder="1" applyAlignment="1" applyProtection="1">
      <alignment vertical="center"/>
    </xf>
    <xf numFmtId="0" fontId="16" fillId="0" borderId="8" xfId="0" applyFont="1" applyBorder="1" applyAlignment="1" applyProtection="1"/>
    <xf numFmtId="0" fontId="16" fillId="0" borderId="1" xfId="0" applyFont="1" applyBorder="1" applyAlignment="1" applyProtection="1">
      <alignment vertical="top" wrapText="1"/>
    </xf>
    <xf numFmtId="2" fontId="16" fillId="0" borderId="1" xfId="0" applyNumberFormat="1" applyFont="1" applyBorder="1" applyAlignment="1" applyProtection="1"/>
    <xf numFmtId="2" fontId="16" fillId="0" borderId="1" xfId="0" applyNumberFormat="1" applyFont="1" applyBorder="1" applyAlignment="1" applyProtection="1">
      <alignment vertical="center" wrapText="1"/>
    </xf>
    <xf numFmtId="0" fontId="16" fillId="0" borderId="1" xfId="0" applyFont="1" applyBorder="1" applyAlignment="1" applyProtection="1"/>
    <xf numFmtId="0" fontId="13" fillId="0" borderId="1" xfId="0" applyFont="1" applyBorder="1" applyAlignment="1" applyProtection="1">
      <alignment vertical="top" wrapText="1"/>
    </xf>
    <xf numFmtId="2" fontId="9" fillId="0" borderId="1" xfId="0" applyNumberFormat="1" applyFont="1" applyBorder="1" applyAlignment="1" applyProtection="1">
      <alignment vertical="center" wrapText="1"/>
    </xf>
    <xf numFmtId="10" fontId="9" fillId="0" borderId="1" xfId="0" applyNumberFormat="1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/>
    <xf numFmtId="10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top" wrapText="1"/>
    </xf>
    <xf numFmtId="0" fontId="6" fillId="0" borderId="1" xfId="0" applyFont="1" applyBorder="1" applyAlignment="1" applyProtection="1">
      <alignment vertical="top" wrapText="1"/>
    </xf>
    <xf numFmtId="0" fontId="26" fillId="0" borderId="0" xfId="0" applyFont="1" applyBorder="1" applyAlignment="1" applyProtection="1"/>
    <xf numFmtId="0" fontId="27" fillId="0" borderId="0" xfId="0" applyFont="1" applyBorder="1" applyAlignment="1" applyProtection="1"/>
    <xf numFmtId="0" fontId="9" fillId="0" borderId="8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21" fillId="0" borderId="1" xfId="0" applyFont="1" applyFill="1" applyBorder="1" applyAlignment="1" applyProtection="1">
      <alignment vertical="center" wrapText="1"/>
    </xf>
    <xf numFmtId="0" fontId="5" fillId="0" borderId="8" xfId="0" applyFont="1" applyFill="1" applyBorder="1" applyAlignment="1" applyProtection="1">
      <alignment wrapText="1"/>
    </xf>
    <xf numFmtId="0" fontId="6" fillId="0" borderId="3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vertical="center" wrapText="1"/>
    </xf>
    <xf numFmtId="0" fontId="4" fillId="0" borderId="8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wrapText="1"/>
    </xf>
    <xf numFmtId="0" fontId="4" fillId="0" borderId="9" xfId="0" applyFont="1" applyBorder="1" applyAlignment="1" applyProtection="1">
      <alignment vertical="center" wrapText="1"/>
    </xf>
    <xf numFmtId="0" fontId="5" fillId="0" borderId="11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wrapText="1"/>
    </xf>
    <xf numFmtId="0" fontId="5" fillId="0" borderId="12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vertical="top" wrapText="1"/>
    </xf>
    <xf numFmtId="0" fontId="4" fillId="0" borderId="8" xfId="0" applyFont="1" applyBorder="1" applyAlignment="1" applyProtection="1">
      <alignment wrapText="1"/>
    </xf>
    <xf numFmtId="0" fontId="4" fillId="0" borderId="14" xfId="0" applyFont="1" applyBorder="1" applyAlignment="1" applyProtection="1">
      <alignment vertical="center" wrapText="1"/>
    </xf>
    <xf numFmtId="0" fontId="4" fillId="0" borderId="1" xfId="0" applyFont="1" applyBorder="1" applyAlignment="1" applyProtection="1"/>
    <xf numFmtId="0" fontId="9" fillId="0" borderId="12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vertical="top"/>
    </xf>
    <xf numFmtId="0" fontId="4" fillId="0" borderId="8" xfId="0" applyFont="1" applyBorder="1" applyAlignment="1" applyProtection="1">
      <alignment vertical="center" wrapText="1"/>
    </xf>
    <xf numFmtId="2" fontId="4" fillId="0" borderId="1" xfId="0" applyNumberFormat="1" applyFont="1" applyBorder="1" applyAlignment="1" applyProtection="1">
      <alignment vertical="center" wrapText="1"/>
    </xf>
    <xf numFmtId="2" fontId="8" fillId="0" borderId="1" xfId="0" applyNumberFormat="1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vertical="top"/>
    </xf>
    <xf numFmtId="0" fontId="2" fillId="0" borderId="16" xfId="0" applyFont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 wrapText="1"/>
    </xf>
    <xf numFmtId="2" fontId="4" fillId="0" borderId="1" xfId="0" applyNumberFormat="1" applyFont="1" applyBorder="1" applyAlignment="1" applyProtection="1">
      <alignment wrapText="1"/>
    </xf>
    <xf numFmtId="0" fontId="4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/>
    <xf numFmtId="0" fontId="4" fillId="0" borderId="9" xfId="0" applyFont="1" applyBorder="1" applyAlignment="1" applyProtection="1">
      <alignment wrapText="1"/>
    </xf>
    <xf numFmtId="0" fontId="9" fillId="0" borderId="15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vertical="top" wrapText="1"/>
    </xf>
    <xf numFmtId="0" fontId="2" fillId="0" borderId="8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top"/>
    </xf>
    <xf numFmtId="2" fontId="2" fillId="0" borderId="1" xfId="0" applyNumberFormat="1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vertical="top"/>
    </xf>
    <xf numFmtId="0" fontId="4" fillId="0" borderId="20" xfId="0" applyFont="1" applyBorder="1" applyAlignment="1" applyProtection="1">
      <alignment vertical="center" wrapText="1"/>
    </xf>
    <xf numFmtId="0" fontId="4" fillId="0" borderId="21" xfId="0" applyFont="1" applyBorder="1" applyAlignment="1" applyProtection="1">
      <alignment wrapText="1"/>
    </xf>
    <xf numFmtId="0" fontId="13" fillId="0" borderId="8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wrapText="1"/>
    </xf>
    <xf numFmtId="0" fontId="5" fillId="0" borderId="23" xfId="0" applyFont="1" applyBorder="1" applyAlignment="1" applyProtection="1">
      <alignment vertical="top"/>
    </xf>
    <xf numFmtId="0" fontId="4" fillId="0" borderId="24" xfId="0" applyFont="1" applyBorder="1" applyAlignment="1" applyProtection="1">
      <alignment vertical="center" wrapText="1"/>
    </xf>
    <xf numFmtId="0" fontId="4" fillId="0" borderId="25" xfId="0" applyFont="1" applyBorder="1" applyAlignment="1" applyProtection="1">
      <alignment vertical="center" wrapText="1"/>
    </xf>
    <xf numFmtId="2" fontId="4" fillId="0" borderId="5" xfId="0" applyNumberFormat="1" applyFont="1" applyBorder="1" applyAlignment="1" applyProtection="1">
      <alignment vertical="center" wrapText="1"/>
    </xf>
    <xf numFmtId="0" fontId="4" fillId="0" borderId="5" xfId="0" applyFont="1" applyBorder="1" applyAlignment="1" applyProtection="1">
      <alignment vertical="center"/>
    </xf>
    <xf numFmtId="0" fontId="9" fillId="0" borderId="26" xfId="0" applyFont="1" applyBorder="1" applyAlignment="1" applyProtection="1">
      <alignment vertical="center" wrapText="1"/>
    </xf>
    <xf numFmtId="0" fontId="6" fillId="0" borderId="27" xfId="0" applyFont="1" applyBorder="1" applyAlignment="1" applyProtection="1">
      <alignment vertical="top" wrapText="1"/>
    </xf>
    <xf numFmtId="0" fontId="4" fillId="0" borderId="13" xfId="0" applyFont="1" applyBorder="1" applyAlignment="1" applyProtection="1">
      <alignment vertical="top" wrapText="1"/>
    </xf>
    <xf numFmtId="0" fontId="4" fillId="0" borderId="5" xfId="0" applyFont="1" applyBorder="1" applyAlignment="1" applyProtection="1">
      <alignment vertical="center" wrapText="1"/>
    </xf>
    <xf numFmtId="0" fontId="9" fillId="0" borderId="28" xfId="0" applyFont="1" applyBorder="1" applyAlignment="1" applyProtection="1">
      <alignment vertical="center" wrapText="1"/>
    </xf>
    <xf numFmtId="2" fontId="4" fillId="0" borderId="8" xfId="0" applyNumberFormat="1" applyFont="1" applyBorder="1" applyAlignment="1" applyProtection="1">
      <alignment vertical="center" wrapText="1" shrinkToFit="1"/>
    </xf>
    <xf numFmtId="0" fontId="4" fillId="0" borderId="16" xfId="0" applyFont="1" applyBorder="1" applyAlignment="1" applyProtection="1">
      <alignment vertical="center" wrapText="1"/>
    </xf>
    <xf numFmtId="0" fontId="4" fillId="0" borderId="30" xfId="0" applyFont="1" applyBorder="1" applyAlignment="1" applyProtection="1">
      <alignment vertical="center" wrapText="1"/>
    </xf>
    <xf numFmtId="0" fontId="4" fillId="0" borderId="31" xfId="0" applyFont="1" applyBorder="1" applyAlignment="1" applyProtection="1">
      <alignment vertical="center" wrapText="1"/>
    </xf>
    <xf numFmtId="0" fontId="4" fillId="0" borderId="29" xfId="0" applyFont="1" applyBorder="1" applyAlignment="1" applyProtection="1">
      <alignment wrapText="1"/>
    </xf>
    <xf numFmtId="0" fontId="4" fillId="0" borderId="26" xfId="0" applyFont="1" applyBorder="1" applyAlignment="1" applyProtection="1">
      <alignment wrapText="1"/>
    </xf>
    <xf numFmtId="0" fontId="4" fillId="0" borderId="3" xfId="0" applyFont="1" applyBorder="1" applyAlignment="1" applyProtection="1">
      <alignment wrapText="1"/>
    </xf>
    <xf numFmtId="0" fontId="14" fillId="0" borderId="9" xfId="0" applyFont="1" applyBorder="1" applyAlignment="1" applyProtection="1">
      <alignment vertical="center" wrapText="1"/>
    </xf>
    <xf numFmtId="2" fontId="5" fillId="0" borderId="1" xfId="0" applyNumberFormat="1" applyFont="1" applyBorder="1" applyAlignment="1" applyProtection="1"/>
    <xf numFmtId="0" fontId="0" fillId="0" borderId="1" xfId="0" applyBorder="1" applyAlignment="1" applyProtection="1">
      <alignment shrinkToFit="1"/>
    </xf>
    <xf numFmtId="0" fontId="0" fillId="0" borderId="9" xfId="0" applyBorder="1" applyAlignment="1" applyProtection="1"/>
    <xf numFmtId="2" fontId="4" fillId="0" borderId="1" xfId="0" applyNumberFormat="1" applyFont="1" applyBorder="1" applyAlignment="1" applyProtection="1"/>
    <xf numFmtId="0" fontId="0" fillId="0" borderId="1" xfId="0" applyBorder="1" applyAlignment="1" applyProtection="1"/>
    <xf numFmtId="16" fontId="5" fillId="0" borderId="13" xfId="0" applyNumberFormat="1" applyFont="1" applyBorder="1" applyAlignment="1" applyProtection="1">
      <alignment vertical="top"/>
    </xf>
    <xf numFmtId="0" fontId="4" fillId="0" borderId="8" xfId="0" applyFont="1" applyBorder="1" applyAlignment="1" applyProtection="1">
      <alignment vertical="center" wrapText="1" shrinkToFit="1"/>
    </xf>
    <xf numFmtId="2" fontId="4" fillId="0" borderId="8" xfId="0" applyNumberFormat="1" applyFont="1" applyBorder="1" applyAlignment="1" applyProtection="1">
      <alignment vertical="center" wrapText="1"/>
    </xf>
    <xf numFmtId="0" fontId="4" fillId="0" borderId="8" xfId="0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top"/>
    </xf>
    <xf numFmtId="0" fontId="8" fillId="0" borderId="8" xfId="0" applyFont="1" applyBorder="1" applyAlignment="1" applyProtection="1">
      <alignment vertical="center"/>
    </xf>
    <xf numFmtId="0" fontId="5" fillId="0" borderId="19" xfId="0" applyFont="1" applyBorder="1" applyAlignment="1" applyProtection="1">
      <alignment vertical="top" wrapText="1"/>
    </xf>
    <xf numFmtId="0" fontId="10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vertical="top" wrapText="1"/>
    </xf>
    <xf numFmtId="2" fontId="4" fillId="0" borderId="1" xfId="0" applyNumberFormat="1" applyFont="1" applyBorder="1" applyAlignment="1" applyProtection="1">
      <alignment vertical="top" wrapText="1"/>
    </xf>
    <xf numFmtId="0" fontId="5" fillId="0" borderId="13" xfId="0" applyFont="1" applyBorder="1" applyAlignment="1" applyProtection="1">
      <alignment vertical="top" shrinkToFit="1"/>
    </xf>
    <xf numFmtId="0" fontId="9" fillId="0" borderId="13" xfId="0" applyFont="1" applyBorder="1" applyAlignment="1" applyProtection="1">
      <alignment vertical="top"/>
    </xf>
    <xf numFmtId="0" fontId="0" fillId="0" borderId="14" xfId="0" applyBorder="1" applyAlignment="1" applyProtection="1"/>
    <xf numFmtId="0" fontId="8" fillId="0" borderId="1" xfId="0" applyFont="1" applyBorder="1" applyAlignment="1" applyProtection="1"/>
    <xf numFmtId="0" fontId="8" fillId="0" borderId="1" xfId="0" applyFont="1" applyBorder="1" applyAlignment="1" applyProtection="1">
      <alignment vertical="center" wrapText="1"/>
    </xf>
    <xf numFmtId="0" fontId="8" fillId="0" borderId="16" xfId="0" applyFont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vertical="center" wrapText="1"/>
    </xf>
    <xf numFmtId="0" fontId="22" fillId="0" borderId="9" xfId="0" applyFont="1" applyBorder="1" applyAlignment="1" applyProtection="1">
      <alignment vertical="top" wrapText="1"/>
    </xf>
    <xf numFmtId="4" fontId="4" fillId="0" borderId="1" xfId="0" applyNumberFormat="1" applyFont="1" applyBorder="1" applyAlignment="1" applyProtection="1">
      <alignment vertical="top" wrapText="1"/>
    </xf>
    <xf numFmtId="0" fontId="9" fillId="0" borderId="6" xfId="0" applyFont="1" applyBorder="1" applyAlignment="1" applyProtection="1">
      <alignment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vertical="center" wrapText="1"/>
    </xf>
    <xf numFmtId="0" fontId="4" fillId="0" borderId="1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top" wrapText="1"/>
    </xf>
    <xf numFmtId="0" fontId="8" fillId="0" borderId="1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vertical="top" wrapText="1"/>
    </xf>
    <xf numFmtId="0" fontId="16" fillId="0" borderId="8" xfId="0" applyFont="1" applyBorder="1" applyAlignment="1" applyProtection="1">
      <alignment vertical="center" wrapText="1"/>
    </xf>
    <xf numFmtId="2" fontId="16" fillId="0" borderId="1" xfId="0" applyNumberFormat="1" applyFont="1" applyBorder="1" applyAlignment="1" applyProtection="1">
      <alignment vertical="center" wrapText="1"/>
    </xf>
    <xf numFmtId="0" fontId="16" fillId="0" borderId="1" xfId="0" applyFont="1" applyBorder="1" applyAlignment="1" applyProtection="1"/>
    <xf numFmtId="0" fontId="9" fillId="0" borderId="1" xfId="0" applyFont="1" applyBorder="1" applyAlignment="1" applyProtection="1">
      <alignment horizontal="center" vertical="center" wrapText="1"/>
    </xf>
    <xf numFmtId="0" fontId="16" fillId="0" borderId="12" xfId="0" applyFont="1" applyBorder="1" applyAlignment="1" applyProtection="1">
      <alignment horizontal="left" vertical="center" wrapText="1"/>
    </xf>
    <xf numFmtId="0" fontId="16" fillId="0" borderId="26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vertical="center" wrapText="1"/>
    </xf>
    <xf numFmtId="0" fontId="26" fillId="0" borderId="0" xfId="0" applyFont="1" applyBorder="1" applyAlignment="1" applyProtection="1">
      <alignment wrapText="1"/>
    </xf>
    <xf numFmtId="0" fontId="28" fillId="0" borderId="0" xfId="0" applyFont="1" applyBorder="1" applyAlignment="1" applyProtection="1">
      <alignment horizontal="left"/>
    </xf>
    <xf numFmtId="10" fontId="16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9"/>
  <sheetViews>
    <sheetView tabSelected="1" zoomScale="81" zoomScaleNormal="81" workbookViewId="0">
      <pane xSplit="12" ySplit="7" topLeftCell="M17" activePane="bottomRight" state="frozen"/>
      <selection pane="topRight" activeCell="M1" sqref="M1"/>
      <selection pane="bottomLeft" activeCell="A287" sqref="A287"/>
      <selection pane="bottomRight" activeCell="A6" sqref="A6:L6"/>
    </sheetView>
  </sheetViews>
  <sheetFormatPr defaultColWidth="8.7109375" defaultRowHeight="15"/>
  <cols>
    <col min="1" max="1" width="6.7109375" style="1" customWidth="1"/>
    <col min="2" max="2" width="39.28515625" style="1" customWidth="1"/>
    <col min="3" max="3" width="17.42578125" style="1" customWidth="1"/>
    <col min="4" max="4" width="16" style="1" customWidth="1"/>
    <col min="5" max="6" width="13.85546875" style="1" customWidth="1"/>
    <col min="7" max="7" width="19.5703125" style="1" customWidth="1"/>
    <col min="8" max="8" width="35" style="1" customWidth="1"/>
    <col min="9" max="9" width="11.140625" style="1" customWidth="1"/>
    <col min="10" max="11" width="11.85546875" style="1" customWidth="1"/>
    <col min="12" max="12" width="23.140625" style="1" customWidth="1"/>
    <col min="13" max="13" width="19.28515625" style="1" customWidth="1"/>
  </cols>
  <sheetData>
    <row r="1" spans="1:20">
      <c r="I1" s="2"/>
      <c r="J1" s="3" t="s">
        <v>0</v>
      </c>
      <c r="K1" s="2"/>
    </row>
    <row r="2" spans="1:20" ht="21.75" customHeight="1">
      <c r="I2" s="2"/>
      <c r="J2" s="3" t="s">
        <v>1</v>
      </c>
      <c r="K2" s="2"/>
    </row>
    <row r="3" spans="1:20">
      <c r="I3" s="2"/>
      <c r="J3" s="3" t="s">
        <v>474</v>
      </c>
      <c r="K3" s="2"/>
    </row>
    <row r="4" spans="1:20">
      <c r="I4" s="2"/>
      <c r="J4" s="3" t="s">
        <v>475</v>
      </c>
      <c r="K4" s="2"/>
    </row>
    <row r="6" spans="1:20" ht="37.5" customHeight="1">
      <c r="A6" s="141" t="s">
        <v>406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N6" s="1"/>
      <c r="O6" s="1"/>
      <c r="P6" s="1"/>
      <c r="Q6" s="1"/>
      <c r="R6" s="1"/>
      <c r="S6" s="1"/>
      <c r="T6" s="1"/>
    </row>
    <row r="8" spans="1:20" ht="49.5" customHeight="1">
      <c r="A8" s="142" t="s">
        <v>2</v>
      </c>
      <c r="B8" s="142" t="s">
        <v>3</v>
      </c>
      <c r="C8" s="142" t="s">
        <v>4</v>
      </c>
      <c r="D8" s="142" t="s">
        <v>5</v>
      </c>
      <c r="E8" s="142"/>
      <c r="F8" s="142"/>
      <c r="G8" s="142" t="s">
        <v>6</v>
      </c>
      <c r="H8" s="142" t="s">
        <v>7</v>
      </c>
      <c r="I8" s="142"/>
      <c r="J8" s="142"/>
      <c r="K8" s="142"/>
      <c r="L8" s="142" t="s">
        <v>8</v>
      </c>
      <c r="M8" s="142" t="s">
        <v>9</v>
      </c>
    </row>
    <row r="9" spans="1:20" ht="87.75" customHeight="1">
      <c r="A9" s="142"/>
      <c r="B9" s="142"/>
      <c r="C9" s="142"/>
      <c r="D9" s="4" t="s">
        <v>10</v>
      </c>
      <c r="E9" s="4" t="s">
        <v>11</v>
      </c>
      <c r="F9" s="4" t="s">
        <v>12</v>
      </c>
      <c r="G9" s="142"/>
      <c r="H9" s="4" t="s">
        <v>13</v>
      </c>
      <c r="I9" s="4" t="s">
        <v>14</v>
      </c>
      <c r="J9" s="4" t="s">
        <v>15</v>
      </c>
      <c r="K9" s="4" t="s">
        <v>16</v>
      </c>
      <c r="L9" s="142"/>
      <c r="M9" s="142"/>
    </row>
    <row r="10" spans="1:20" ht="45.75" customHeigh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</row>
    <row r="11" spans="1:20" ht="96" customHeight="1">
      <c r="A11" s="143" t="s">
        <v>17</v>
      </c>
      <c r="B11" s="137" t="s">
        <v>470</v>
      </c>
      <c r="C11" s="144" t="s">
        <v>18</v>
      </c>
      <c r="D11" s="6">
        <f>D12+D13+D14+D15</f>
        <v>759.38187000000005</v>
      </c>
      <c r="E11" s="6">
        <f>E12+E13+E14+E15</f>
        <v>759.38187000000005</v>
      </c>
      <c r="F11" s="6">
        <f>F12+F13+F14+F15</f>
        <v>758.27187000000004</v>
      </c>
      <c r="G11" s="7">
        <f>F11/E11</f>
        <v>0.99853828482894913</v>
      </c>
      <c r="H11" s="8" t="s">
        <v>19</v>
      </c>
      <c r="I11" s="9" t="s">
        <v>20</v>
      </c>
      <c r="J11" s="9">
        <v>100</v>
      </c>
      <c r="K11" s="9">
        <v>100</v>
      </c>
      <c r="L11" s="10" t="s">
        <v>21</v>
      </c>
      <c r="M11" s="145" t="s">
        <v>467</v>
      </c>
    </row>
    <row r="12" spans="1:20" ht="75" customHeight="1">
      <c r="A12" s="143"/>
      <c r="B12" s="11" t="s">
        <v>22</v>
      </c>
      <c r="C12" s="144"/>
      <c r="D12" s="12">
        <v>0</v>
      </c>
      <c r="E12" s="12">
        <v>0</v>
      </c>
      <c r="F12" s="12">
        <v>0</v>
      </c>
      <c r="G12" s="146" t="s">
        <v>23</v>
      </c>
      <c r="H12" s="13" t="s">
        <v>24</v>
      </c>
      <c r="I12" s="14" t="s">
        <v>25</v>
      </c>
      <c r="J12" s="14">
        <v>15</v>
      </c>
      <c r="K12" s="14">
        <v>26</v>
      </c>
      <c r="L12" s="14" t="s">
        <v>21</v>
      </c>
      <c r="M12" s="145"/>
    </row>
    <row r="13" spans="1:20" ht="100.5" customHeight="1">
      <c r="A13" s="143"/>
      <c r="B13" s="11" t="s">
        <v>26</v>
      </c>
      <c r="C13" s="144"/>
      <c r="D13" s="12">
        <v>0</v>
      </c>
      <c r="E13" s="12">
        <v>0</v>
      </c>
      <c r="F13" s="12">
        <v>0</v>
      </c>
      <c r="G13" s="146"/>
      <c r="H13" s="13" t="s">
        <v>27</v>
      </c>
      <c r="I13" s="14" t="s">
        <v>20</v>
      </c>
      <c r="J13" s="14">
        <v>100</v>
      </c>
      <c r="K13" s="14">
        <v>100</v>
      </c>
      <c r="L13" s="15" t="s">
        <v>21</v>
      </c>
      <c r="M13" s="145"/>
    </row>
    <row r="14" spans="1:20" ht="90.75" customHeight="1">
      <c r="A14" s="143"/>
      <c r="B14" s="11" t="s">
        <v>28</v>
      </c>
      <c r="C14" s="144"/>
      <c r="D14" s="12">
        <v>759.38187000000005</v>
      </c>
      <c r="E14" s="12">
        <v>759.38187000000005</v>
      </c>
      <c r="F14" s="12">
        <v>758.27187000000004</v>
      </c>
      <c r="G14" s="146"/>
      <c r="H14" s="13" t="s">
        <v>29</v>
      </c>
      <c r="I14" s="14" t="s">
        <v>20</v>
      </c>
      <c r="J14" s="14">
        <v>100</v>
      </c>
      <c r="K14" s="14">
        <v>100</v>
      </c>
      <c r="L14" s="15" t="s">
        <v>21</v>
      </c>
      <c r="M14" s="145"/>
    </row>
    <row r="15" spans="1:20" ht="81" customHeight="1">
      <c r="A15" s="143"/>
      <c r="B15" s="11" t="s">
        <v>30</v>
      </c>
      <c r="C15" s="144"/>
      <c r="D15" s="12">
        <v>0</v>
      </c>
      <c r="E15" s="12">
        <v>0</v>
      </c>
      <c r="F15" s="12">
        <v>0</v>
      </c>
      <c r="G15" s="146"/>
      <c r="H15" s="147" t="s">
        <v>31</v>
      </c>
      <c r="I15" s="147"/>
      <c r="J15" s="147"/>
      <c r="K15" s="147"/>
      <c r="L15" s="147"/>
      <c r="M15" s="145"/>
    </row>
    <row r="16" spans="1:20" ht="42.75" customHeight="1">
      <c r="A16" s="143"/>
      <c r="B16" s="17" t="s">
        <v>32</v>
      </c>
      <c r="C16" s="148" t="s">
        <v>33</v>
      </c>
      <c r="D16" s="148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 ht="306.95" customHeight="1">
      <c r="A17" s="149" t="s">
        <v>34</v>
      </c>
      <c r="B17" s="18" t="s">
        <v>407</v>
      </c>
      <c r="C17" s="150" t="s">
        <v>35</v>
      </c>
      <c r="D17" s="19">
        <f>D18+D19+D20+D21</f>
        <v>1860</v>
      </c>
      <c r="E17" s="19">
        <f>E18+E19+E20+E21</f>
        <v>12930.896000000001</v>
      </c>
      <c r="F17" s="19">
        <f>F18+F19+F20+F21</f>
        <v>7996.3019999999997</v>
      </c>
      <c r="G17" s="20">
        <f>F17/E17</f>
        <v>0.6183873105158374</v>
      </c>
      <c r="H17" s="21" t="s">
        <v>36</v>
      </c>
      <c r="I17" s="22" t="s">
        <v>25</v>
      </c>
      <c r="J17" s="22">
        <v>2</v>
      </c>
      <c r="K17" s="22">
        <v>1</v>
      </c>
      <c r="L17" s="151" t="s">
        <v>37</v>
      </c>
      <c r="M17" s="152" t="s">
        <v>38</v>
      </c>
    </row>
    <row r="18" spans="1:13" ht="152.1" customHeight="1">
      <c r="A18" s="149"/>
      <c r="B18" s="11" t="s">
        <v>22</v>
      </c>
      <c r="C18" s="150"/>
      <c r="D18" s="12">
        <v>0</v>
      </c>
      <c r="E18" s="12">
        <v>1747.1759999999999</v>
      </c>
      <c r="F18" s="12">
        <v>873.58799999999997</v>
      </c>
      <c r="G18" s="142" t="s">
        <v>39</v>
      </c>
      <c r="H18" s="13" t="s">
        <v>40</v>
      </c>
      <c r="I18" s="14" t="s">
        <v>41</v>
      </c>
      <c r="J18" s="14">
        <v>34.049999999999997</v>
      </c>
      <c r="K18" s="14">
        <v>17.03</v>
      </c>
      <c r="L18" s="151"/>
      <c r="M18" s="152"/>
    </row>
    <row r="19" spans="1:13" ht="130.5" customHeight="1">
      <c r="A19" s="149"/>
      <c r="B19" s="11" t="s">
        <v>26</v>
      </c>
      <c r="C19" s="150"/>
      <c r="D19" s="12">
        <v>0</v>
      </c>
      <c r="E19" s="12">
        <v>66.619</v>
      </c>
      <c r="F19" s="12">
        <v>33.308999999999997</v>
      </c>
      <c r="G19" s="142"/>
      <c r="H19" s="13" t="s">
        <v>42</v>
      </c>
      <c r="I19" s="14" t="s">
        <v>43</v>
      </c>
      <c r="J19" s="14">
        <v>1283</v>
      </c>
      <c r="K19" s="14">
        <v>0</v>
      </c>
      <c r="L19" s="14" t="s">
        <v>44</v>
      </c>
      <c r="M19" s="152"/>
    </row>
    <row r="20" spans="1:13" ht="73.5" customHeight="1">
      <c r="A20" s="149"/>
      <c r="B20" s="11" t="s">
        <v>28</v>
      </c>
      <c r="C20" s="150"/>
      <c r="D20" s="12">
        <v>1860</v>
      </c>
      <c r="E20" s="12">
        <v>11117.101000000001</v>
      </c>
      <c r="F20" s="12">
        <v>7089.4049999999997</v>
      </c>
      <c r="G20" s="142"/>
      <c r="H20" s="147" t="s">
        <v>45</v>
      </c>
      <c r="I20" s="147"/>
      <c r="J20" s="147"/>
      <c r="K20" s="147"/>
      <c r="L20" s="147"/>
      <c r="M20" s="152"/>
    </row>
    <row r="21" spans="1:13" ht="79.5" customHeight="1">
      <c r="A21" s="149"/>
      <c r="B21" s="11" t="s">
        <v>30</v>
      </c>
      <c r="C21" s="150"/>
      <c r="D21" s="14"/>
      <c r="E21" s="14"/>
      <c r="F21" s="14"/>
      <c r="G21" s="142"/>
      <c r="H21" s="147"/>
      <c r="I21" s="147"/>
      <c r="J21" s="147"/>
      <c r="K21" s="147"/>
      <c r="L21" s="147"/>
      <c r="M21" s="152"/>
    </row>
    <row r="22" spans="1:13" ht="55.5" customHeight="1">
      <c r="A22" s="5"/>
      <c r="B22" s="24" t="s">
        <v>32</v>
      </c>
      <c r="C22" s="153" t="s">
        <v>46</v>
      </c>
      <c r="D22" s="153"/>
      <c r="E22" s="153"/>
      <c r="F22" s="153"/>
      <c r="G22" s="153"/>
      <c r="H22" s="153"/>
      <c r="I22" s="153"/>
      <c r="J22" s="153"/>
      <c r="K22" s="153"/>
      <c r="L22" s="153"/>
      <c r="M22" s="153"/>
    </row>
    <row r="23" spans="1:13" ht="81.2" customHeight="1">
      <c r="A23" s="154" t="s">
        <v>47</v>
      </c>
      <c r="B23" s="25" t="s">
        <v>412</v>
      </c>
      <c r="C23" s="144" t="s">
        <v>48</v>
      </c>
      <c r="D23" s="26">
        <f>D27</f>
        <v>5868.0606600000001</v>
      </c>
      <c r="E23" s="26">
        <f>E27</f>
        <v>5868.0606600000001</v>
      </c>
      <c r="F23" s="26">
        <f>F27</f>
        <v>5564.0606600000001</v>
      </c>
      <c r="G23" s="27">
        <f>F23/E23</f>
        <v>0.94819412790460145</v>
      </c>
      <c r="H23" s="28" t="s">
        <v>49</v>
      </c>
      <c r="I23" s="9" t="s">
        <v>25</v>
      </c>
      <c r="J23" s="9">
        <v>41</v>
      </c>
      <c r="K23" s="9">
        <v>40</v>
      </c>
      <c r="L23" s="29" t="s">
        <v>50</v>
      </c>
      <c r="M23" s="155" t="s">
        <v>51</v>
      </c>
    </row>
    <row r="24" spans="1:13" ht="120.4" customHeight="1">
      <c r="A24" s="154"/>
      <c r="B24" s="11" t="s">
        <v>22</v>
      </c>
      <c r="C24" s="144"/>
      <c r="D24" s="14">
        <v>0</v>
      </c>
      <c r="E24" s="14">
        <v>0</v>
      </c>
      <c r="F24" s="14">
        <v>0</v>
      </c>
      <c r="G24" s="156" t="s">
        <v>52</v>
      </c>
      <c r="H24" s="31" t="s">
        <v>53</v>
      </c>
      <c r="I24" s="14" t="s">
        <v>20</v>
      </c>
      <c r="J24" s="14">
        <v>100</v>
      </c>
      <c r="K24" s="14">
        <v>95</v>
      </c>
      <c r="L24" s="14" t="s">
        <v>54</v>
      </c>
      <c r="M24" s="155"/>
    </row>
    <row r="25" spans="1:13" ht="164.25" customHeight="1">
      <c r="A25" s="154"/>
      <c r="B25" s="157" t="s">
        <v>26</v>
      </c>
      <c r="C25" s="144"/>
      <c r="D25" s="158">
        <v>0</v>
      </c>
      <c r="E25" s="158">
        <v>0</v>
      </c>
      <c r="F25" s="158">
        <v>0</v>
      </c>
      <c r="G25" s="156"/>
      <c r="H25" s="11" t="s">
        <v>440</v>
      </c>
      <c r="I25" s="14" t="s">
        <v>20</v>
      </c>
      <c r="J25" s="30">
        <v>97</v>
      </c>
      <c r="K25" s="30">
        <v>98</v>
      </c>
      <c r="L25" s="30" t="s">
        <v>21</v>
      </c>
      <c r="M25" s="155"/>
    </row>
    <row r="26" spans="1:13" ht="50.45" customHeight="1">
      <c r="A26" s="154"/>
      <c r="B26" s="157"/>
      <c r="C26" s="144"/>
      <c r="D26" s="158"/>
      <c r="E26" s="158"/>
      <c r="F26" s="158"/>
      <c r="G26" s="156"/>
      <c r="H26" s="31" t="s">
        <v>55</v>
      </c>
      <c r="I26" s="14" t="s">
        <v>56</v>
      </c>
      <c r="J26" s="30">
        <v>7</v>
      </c>
      <c r="K26" s="30">
        <v>7</v>
      </c>
      <c r="L26" s="30" t="s">
        <v>21</v>
      </c>
      <c r="M26" s="155"/>
    </row>
    <row r="27" spans="1:13" ht="50.25" customHeight="1">
      <c r="A27" s="154"/>
      <c r="B27" s="11" t="s">
        <v>28</v>
      </c>
      <c r="C27" s="144"/>
      <c r="D27" s="30">
        <v>5868.0606600000001</v>
      </c>
      <c r="E27" s="30">
        <v>5868.0606600000001</v>
      </c>
      <c r="F27" s="30">
        <v>5564.0606600000001</v>
      </c>
      <c r="G27" s="156"/>
      <c r="H27" s="147" t="s">
        <v>57</v>
      </c>
      <c r="I27" s="147"/>
      <c r="J27" s="147"/>
      <c r="K27" s="147"/>
      <c r="L27" s="147"/>
      <c r="M27" s="155"/>
    </row>
    <row r="28" spans="1:13">
      <c r="A28" s="154"/>
      <c r="B28" s="11" t="s">
        <v>30</v>
      </c>
      <c r="C28" s="144"/>
      <c r="D28" s="30">
        <v>0</v>
      </c>
      <c r="E28" s="30">
        <v>0</v>
      </c>
      <c r="F28" s="30">
        <v>0</v>
      </c>
      <c r="G28" s="156"/>
      <c r="H28" s="147"/>
      <c r="I28" s="147"/>
      <c r="J28" s="147"/>
      <c r="K28" s="147"/>
      <c r="L28" s="147"/>
      <c r="M28" s="155"/>
    </row>
    <row r="29" spans="1:13" ht="41.25" customHeight="1">
      <c r="A29" s="32"/>
      <c r="B29" s="33" t="s">
        <v>32</v>
      </c>
      <c r="C29" s="159" t="s">
        <v>58</v>
      </c>
      <c r="D29" s="159"/>
      <c r="E29" s="159"/>
      <c r="F29" s="159"/>
      <c r="G29" s="159"/>
      <c r="H29" s="159"/>
      <c r="I29" s="159"/>
      <c r="J29" s="159"/>
      <c r="K29" s="159"/>
      <c r="L29" s="159"/>
      <c r="M29" s="159"/>
    </row>
    <row r="30" spans="1:13" ht="108.75" customHeight="1">
      <c r="A30" s="160" t="s">
        <v>59</v>
      </c>
      <c r="B30" s="136" t="s">
        <v>469</v>
      </c>
      <c r="C30" s="161" t="s">
        <v>60</v>
      </c>
      <c r="D30" s="35">
        <f>D31+D32+D33</f>
        <v>98957.652830000006</v>
      </c>
      <c r="E30" s="35">
        <f>E31+E32+E33</f>
        <v>98957.652830000006</v>
      </c>
      <c r="F30" s="35">
        <f>F31+F32+F33</f>
        <v>96883.645799999998</v>
      </c>
      <c r="G30" s="36">
        <f>F30/E30</f>
        <v>0.97904146904572442</v>
      </c>
      <c r="H30" s="21"/>
      <c r="I30" s="21"/>
      <c r="J30" s="21"/>
      <c r="K30" s="21"/>
      <c r="L30" s="37"/>
      <c r="M30" s="162" t="s">
        <v>61</v>
      </c>
    </row>
    <row r="31" spans="1:13" ht="46.5" customHeight="1">
      <c r="A31" s="160"/>
      <c r="B31" s="11" t="s">
        <v>22</v>
      </c>
      <c r="C31" s="161"/>
      <c r="D31" s="38">
        <v>5671.6077999999998</v>
      </c>
      <c r="E31" s="38">
        <v>5671.6077999999998</v>
      </c>
      <c r="F31" s="38">
        <v>5671.6077999999998</v>
      </c>
      <c r="G31" s="156" t="s">
        <v>62</v>
      </c>
      <c r="H31" s="30" t="s">
        <v>63</v>
      </c>
      <c r="I31" s="16" t="s">
        <v>20</v>
      </c>
      <c r="J31" s="16">
        <v>1.4</v>
      </c>
      <c r="K31" s="39">
        <v>1.4</v>
      </c>
      <c r="L31" s="16" t="s">
        <v>21</v>
      </c>
      <c r="M31" s="162"/>
    </row>
    <row r="32" spans="1:13" ht="81" customHeight="1">
      <c r="A32" s="160"/>
      <c r="B32" s="11" t="s">
        <v>26</v>
      </c>
      <c r="C32" s="161"/>
      <c r="D32" s="38">
        <v>759.59469999999999</v>
      </c>
      <c r="E32" s="38">
        <v>759.59469999999999</v>
      </c>
      <c r="F32" s="38">
        <v>759.59469999999999</v>
      </c>
      <c r="G32" s="156"/>
      <c r="H32" s="14" t="s">
        <v>64</v>
      </c>
      <c r="I32" s="15" t="s">
        <v>20</v>
      </c>
      <c r="J32" s="15">
        <v>6.2</v>
      </c>
      <c r="K32" s="15">
        <v>6.2</v>
      </c>
      <c r="L32" s="15" t="s">
        <v>21</v>
      </c>
      <c r="M32" s="162"/>
    </row>
    <row r="33" spans="1:13" ht="27.75" customHeight="1">
      <c r="A33" s="160"/>
      <c r="B33" s="11" t="s">
        <v>28</v>
      </c>
      <c r="C33" s="161"/>
      <c r="D33" s="38">
        <v>92526.450330000007</v>
      </c>
      <c r="E33" s="38">
        <v>92526.450330000007</v>
      </c>
      <c r="F33" s="38">
        <v>90452.443299999999</v>
      </c>
      <c r="G33" s="156"/>
      <c r="H33" s="163" t="s">
        <v>65</v>
      </c>
      <c r="I33" s="163"/>
      <c r="J33" s="163"/>
      <c r="K33" s="163"/>
      <c r="L33" s="163"/>
      <c r="M33" s="162"/>
    </row>
    <row r="34" spans="1:13" ht="24.75" customHeight="1">
      <c r="A34" s="160"/>
      <c r="B34" s="11" t="s">
        <v>30</v>
      </c>
      <c r="C34" s="161"/>
      <c r="D34" s="40"/>
      <c r="E34" s="40"/>
      <c r="F34" s="40"/>
      <c r="G34" s="156"/>
      <c r="H34" s="163"/>
      <c r="I34" s="163"/>
      <c r="J34" s="163"/>
      <c r="K34" s="163"/>
      <c r="L34" s="163"/>
      <c r="M34" s="162"/>
    </row>
    <row r="35" spans="1:13" ht="36.75" customHeight="1">
      <c r="A35" s="160"/>
      <c r="B35" s="33" t="s">
        <v>32</v>
      </c>
      <c r="C35" s="164" t="s">
        <v>58</v>
      </c>
      <c r="D35" s="164"/>
      <c r="E35" s="164"/>
      <c r="F35" s="164"/>
      <c r="G35" s="164"/>
      <c r="H35" s="164"/>
      <c r="I35" s="164"/>
      <c r="J35" s="164"/>
      <c r="K35" s="164"/>
      <c r="L35" s="164"/>
      <c r="M35" s="162"/>
    </row>
    <row r="36" spans="1:13" ht="57.75" customHeight="1">
      <c r="A36" s="165" t="s">
        <v>66</v>
      </c>
      <c r="B36" s="34" t="s">
        <v>408</v>
      </c>
      <c r="C36" s="166" t="s">
        <v>60</v>
      </c>
      <c r="D36" s="35">
        <f>D37+D38+D39</f>
        <v>21889.71991</v>
      </c>
      <c r="E36" s="35">
        <f>E37+E38+E39</f>
        <v>21889.71991</v>
      </c>
      <c r="F36" s="35">
        <f>F37+F38+F39</f>
        <v>21889.71991</v>
      </c>
      <c r="G36" s="36">
        <f>F36/E36</f>
        <v>1</v>
      </c>
      <c r="H36" s="42" t="s">
        <v>67</v>
      </c>
      <c r="I36" s="43" t="s">
        <v>68</v>
      </c>
      <c r="J36" s="43">
        <v>279</v>
      </c>
      <c r="K36" s="43">
        <v>284</v>
      </c>
      <c r="L36" s="43" t="s">
        <v>21</v>
      </c>
      <c r="M36" s="152" t="s">
        <v>61</v>
      </c>
    </row>
    <row r="37" spans="1:13" ht="51.75" customHeight="1">
      <c r="A37" s="165"/>
      <c r="B37" s="11" t="s">
        <v>22</v>
      </c>
      <c r="C37" s="166"/>
      <c r="D37" s="38">
        <v>4424.9385700000003</v>
      </c>
      <c r="E37" s="38">
        <v>4424.9385700000003</v>
      </c>
      <c r="F37" s="38">
        <v>4424.9385700000003</v>
      </c>
      <c r="G37" s="167" t="s">
        <v>69</v>
      </c>
      <c r="H37" s="31" t="s">
        <v>70</v>
      </c>
      <c r="I37" s="15" t="s">
        <v>68</v>
      </c>
      <c r="J37" s="15">
        <v>84</v>
      </c>
      <c r="K37" s="15">
        <v>84</v>
      </c>
      <c r="L37" s="15" t="s">
        <v>21</v>
      </c>
      <c r="M37" s="152"/>
    </row>
    <row r="38" spans="1:13" ht="64.5">
      <c r="A38" s="165"/>
      <c r="B38" s="11" t="s">
        <v>26</v>
      </c>
      <c r="C38" s="166"/>
      <c r="D38" s="38">
        <v>354.12889999999999</v>
      </c>
      <c r="E38" s="38">
        <v>354.12889999999999</v>
      </c>
      <c r="F38" s="38">
        <v>354.12889999999999</v>
      </c>
      <c r="G38" s="167"/>
      <c r="H38" s="31" t="s">
        <v>71</v>
      </c>
      <c r="I38" s="15" t="s">
        <v>68</v>
      </c>
      <c r="J38" s="15">
        <v>124</v>
      </c>
      <c r="K38" s="15">
        <v>124</v>
      </c>
      <c r="L38" s="15" t="s">
        <v>21</v>
      </c>
      <c r="M38" s="152"/>
    </row>
    <row r="39" spans="1:13" ht="53.1" customHeight="1">
      <c r="A39" s="165"/>
      <c r="B39" s="11" t="s">
        <v>28</v>
      </c>
      <c r="C39" s="166"/>
      <c r="D39" s="38">
        <v>17110.652440000002</v>
      </c>
      <c r="E39" s="38">
        <v>17110.652440000002</v>
      </c>
      <c r="F39" s="38">
        <v>17110.652440000002</v>
      </c>
      <c r="G39" s="167"/>
      <c r="H39" s="45" t="s">
        <v>72</v>
      </c>
      <c r="I39" s="46" t="s">
        <v>20</v>
      </c>
      <c r="J39" s="46">
        <v>6.2</v>
      </c>
      <c r="K39" s="46">
        <v>6.2</v>
      </c>
      <c r="L39" s="46" t="s">
        <v>21</v>
      </c>
      <c r="M39" s="152"/>
    </row>
    <row r="40" spans="1:13" ht="22.35" customHeight="1">
      <c r="A40" s="165"/>
      <c r="B40" s="11" t="s">
        <v>30</v>
      </c>
      <c r="C40" s="166"/>
      <c r="D40" s="40"/>
      <c r="E40" s="40"/>
      <c r="F40" s="40"/>
      <c r="G40" s="167"/>
      <c r="H40" s="168" t="s">
        <v>65</v>
      </c>
      <c r="I40" s="168"/>
      <c r="J40" s="168"/>
      <c r="K40" s="168"/>
      <c r="L40" s="168"/>
      <c r="M40" s="152"/>
    </row>
    <row r="41" spans="1:13" ht="33.75" customHeight="1">
      <c r="A41" s="165"/>
      <c r="B41" s="33" t="s">
        <v>73</v>
      </c>
      <c r="C41" s="164" t="s">
        <v>74</v>
      </c>
      <c r="D41" s="164"/>
      <c r="E41" s="164"/>
      <c r="F41" s="164"/>
      <c r="G41" s="164"/>
      <c r="H41" s="164"/>
      <c r="I41" s="164"/>
      <c r="J41" s="164"/>
      <c r="K41" s="164"/>
      <c r="L41" s="164"/>
      <c r="M41" s="47"/>
    </row>
    <row r="42" spans="1:13" ht="48.75" customHeight="1">
      <c r="A42" s="169" t="s">
        <v>75</v>
      </c>
      <c r="B42" s="48" t="s">
        <v>409</v>
      </c>
      <c r="C42" s="161" t="s">
        <v>60</v>
      </c>
      <c r="D42" s="35">
        <f>D43+D44+D45+D46</f>
        <v>41532.252179999996</v>
      </c>
      <c r="E42" s="35">
        <f>E43+E44+E45+E46</f>
        <v>41532.252179999996</v>
      </c>
      <c r="F42" s="35">
        <f>F43+F44+F45+F46</f>
        <v>40425.664229999995</v>
      </c>
      <c r="G42" s="36">
        <f>F42/E42</f>
        <v>0.97335593684628352</v>
      </c>
      <c r="H42" s="22" t="s">
        <v>76</v>
      </c>
      <c r="I42" s="43" t="s">
        <v>77</v>
      </c>
      <c r="J42" s="43">
        <v>803</v>
      </c>
      <c r="K42" s="43">
        <v>1104</v>
      </c>
      <c r="L42" s="43" t="s">
        <v>21</v>
      </c>
      <c r="M42" s="152" t="s">
        <v>61</v>
      </c>
    </row>
    <row r="43" spans="1:13" ht="30" customHeight="1">
      <c r="A43" s="169"/>
      <c r="B43" s="11" t="s">
        <v>22</v>
      </c>
      <c r="C43" s="161"/>
      <c r="D43" s="38">
        <v>1246.66923</v>
      </c>
      <c r="E43" s="38">
        <v>1246.66923</v>
      </c>
      <c r="F43" s="49">
        <v>1246.66923</v>
      </c>
      <c r="G43" s="167" t="s">
        <v>78</v>
      </c>
      <c r="H43" s="14" t="s">
        <v>79</v>
      </c>
      <c r="I43" s="15" t="s">
        <v>25</v>
      </c>
      <c r="J43" s="15">
        <v>66017</v>
      </c>
      <c r="K43" s="15">
        <v>129294</v>
      </c>
      <c r="L43" s="15" t="s">
        <v>21</v>
      </c>
      <c r="M43" s="152"/>
    </row>
    <row r="44" spans="1:13" ht="30">
      <c r="A44" s="169"/>
      <c r="B44" s="11" t="s">
        <v>26</v>
      </c>
      <c r="C44" s="161"/>
      <c r="D44" s="38">
        <v>405.4658</v>
      </c>
      <c r="E44" s="38">
        <v>405.4658</v>
      </c>
      <c r="F44" s="49">
        <v>405.4658</v>
      </c>
      <c r="G44" s="167"/>
      <c r="H44" s="14" t="s">
        <v>80</v>
      </c>
      <c r="I44" s="15" t="s">
        <v>68</v>
      </c>
      <c r="J44" s="15">
        <v>44</v>
      </c>
      <c r="K44" s="15">
        <v>101</v>
      </c>
      <c r="L44" s="15" t="s">
        <v>21</v>
      </c>
      <c r="M44" s="152"/>
    </row>
    <row r="45" spans="1:13" ht="30">
      <c r="A45" s="169"/>
      <c r="B45" s="11" t="s">
        <v>28</v>
      </c>
      <c r="C45" s="161"/>
      <c r="D45" s="38">
        <v>39880.117149999998</v>
      </c>
      <c r="E45" s="38">
        <v>39880.117149999998</v>
      </c>
      <c r="F45" s="49">
        <v>38773.529199999997</v>
      </c>
      <c r="G45" s="167"/>
      <c r="H45" s="14" t="s">
        <v>81</v>
      </c>
      <c r="I45" s="15" t="s">
        <v>25</v>
      </c>
      <c r="J45" s="15">
        <v>9060</v>
      </c>
      <c r="K45" s="15">
        <v>14958</v>
      </c>
      <c r="L45" s="15" t="s">
        <v>21</v>
      </c>
      <c r="M45" s="152"/>
    </row>
    <row r="46" spans="1:13" ht="30">
      <c r="A46" s="169"/>
      <c r="B46" s="11" t="s">
        <v>30</v>
      </c>
      <c r="C46" s="161"/>
      <c r="D46" s="38"/>
      <c r="E46" s="38"/>
      <c r="F46" s="49"/>
      <c r="G46" s="167"/>
      <c r="H46" s="14" t="s">
        <v>82</v>
      </c>
      <c r="I46" s="15" t="s">
        <v>68</v>
      </c>
      <c r="J46" s="15">
        <v>3610</v>
      </c>
      <c r="K46" s="15">
        <v>3610</v>
      </c>
      <c r="L46" s="15" t="s">
        <v>21</v>
      </c>
      <c r="M46" s="152"/>
    </row>
    <row r="47" spans="1:13" ht="96" customHeight="1">
      <c r="A47" s="169"/>
      <c r="B47" s="170"/>
      <c r="C47" s="170"/>
      <c r="D47" s="170"/>
      <c r="E47" s="170"/>
      <c r="F47" s="170"/>
      <c r="G47" s="167"/>
      <c r="H47" s="14" t="s">
        <v>83</v>
      </c>
      <c r="I47" s="15" t="s">
        <v>68</v>
      </c>
      <c r="J47" s="15">
        <v>26000</v>
      </c>
      <c r="K47" s="15">
        <v>26000</v>
      </c>
      <c r="L47" s="15" t="s">
        <v>21</v>
      </c>
      <c r="M47" s="152"/>
    </row>
    <row r="48" spans="1:13" ht="77.25" customHeight="1">
      <c r="A48" s="169"/>
      <c r="B48" s="170"/>
      <c r="C48" s="170"/>
      <c r="D48" s="170"/>
      <c r="E48" s="170"/>
      <c r="F48" s="170"/>
      <c r="G48" s="167"/>
      <c r="H48" s="14" t="s">
        <v>84</v>
      </c>
      <c r="I48" s="15" t="s">
        <v>20</v>
      </c>
      <c r="J48" s="15">
        <v>30.1</v>
      </c>
      <c r="K48" s="15">
        <v>31.2</v>
      </c>
      <c r="L48" s="15" t="s">
        <v>21</v>
      </c>
      <c r="M48" s="152"/>
    </row>
    <row r="49" spans="1:13" ht="40.5" customHeight="1">
      <c r="A49" s="169"/>
      <c r="B49" s="170"/>
      <c r="C49" s="170"/>
      <c r="D49" s="170"/>
      <c r="E49" s="170"/>
      <c r="F49" s="170"/>
      <c r="G49" s="167"/>
      <c r="H49" s="30" t="s">
        <v>85</v>
      </c>
      <c r="I49" s="15" t="s">
        <v>68</v>
      </c>
      <c r="J49" s="15">
        <v>60050</v>
      </c>
      <c r="K49" s="15">
        <v>282004</v>
      </c>
      <c r="L49" s="15" t="s">
        <v>21</v>
      </c>
      <c r="M49" s="152"/>
    </row>
    <row r="50" spans="1:13" ht="42.75" customHeight="1">
      <c r="A50" s="169"/>
      <c r="B50" s="170"/>
      <c r="C50" s="170"/>
      <c r="D50" s="170"/>
      <c r="E50" s="170"/>
      <c r="F50" s="170"/>
      <c r="G50" s="167"/>
      <c r="H50" s="14" t="s">
        <v>86</v>
      </c>
      <c r="I50" s="15" t="s">
        <v>20</v>
      </c>
      <c r="J50" s="15">
        <v>1.3</v>
      </c>
      <c r="K50" s="15">
        <v>1.3</v>
      </c>
      <c r="L50" s="15" t="s">
        <v>21</v>
      </c>
      <c r="M50" s="23"/>
    </row>
    <row r="51" spans="1:13" ht="24.75" customHeight="1">
      <c r="A51" s="169"/>
      <c r="B51" s="170"/>
      <c r="C51" s="170"/>
      <c r="D51" s="170"/>
      <c r="E51" s="170"/>
      <c r="F51" s="170"/>
      <c r="G51" s="167"/>
      <c r="H51" s="158" t="s">
        <v>65</v>
      </c>
      <c r="I51" s="158"/>
      <c r="J51" s="158"/>
      <c r="K51" s="158"/>
      <c r="L51" s="158"/>
      <c r="M51" s="50"/>
    </row>
    <row r="52" spans="1:13" ht="35.25" customHeight="1">
      <c r="A52" s="51"/>
      <c r="B52" s="33" t="s">
        <v>87</v>
      </c>
      <c r="C52" s="171" t="s">
        <v>88</v>
      </c>
      <c r="D52" s="171"/>
      <c r="E52" s="171"/>
      <c r="F52" s="171"/>
      <c r="G52" s="171"/>
      <c r="H52" s="171"/>
      <c r="I52" s="171"/>
      <c r="J52" s="171"/>
      <c r="K52" s="171"/>
      <c r="L52" s="171"/>
      <c r="M52" s="171"/>
    </row>
    <row r="53" spans="1:13" ht="75" customHeight="1">
      <c r="A53" s="165" t="s">
        <v>89</v>
      </c>
      <c r="B53" s="48" t="s">
        <v>410</v>
      </c>
      <c r="C53" s="161" t="s">
        <v>60</v>
      </c>
      <c r="D53" s="35">
        <f>D54+D55+D56+D57</f>
        <v>117.65</v>
      </c>
      <c r="E53" s="35">
        <f>E54+E55+E56+E57</f>
        <v>117.65</v>
      </c>
      <c r="F53" s="35">
        <f>F54+F55+F56+F57</f>
        <v>117.65</v>
      </c>
      <c r="G53" s="36">
        <f>F53/E53</f>
        <v>1</v>
      </c>
      <c r="H53" s="22" t="s">
        <v>90</v>
      </c>
      <c r="I53" s="43" t="s">
        <v>68</v>
      </c>
      <c r="J53" s="43">
        <v>5</v>
      </c>
      <c r="K53" s="43">
        <v>5</v>
      </c>
      <c r="L53" s="43" t="s">
        <v>21</v>
      </c>
      <c r="M53" s="152" t="s">
        <v>61</v>
      </c>
    </row>
    <row r="54" spans="1:13" ht="25.5" customHeight="1">
      <c r="A54" s="165"/>
      <c r="B54" s="11" t="s">
        <v>22</v>
      </c>
      <c r="C54" s="161"/>
      <c r="D54" s="38">
        <v>0</v>
      </c>
      <c r="E54" s="38">
        <v>0</v>
      </c>
      <c r="F54" s="38">
        <v>0</v>
      </c>
      <c r="G54" s="172" t="s">
        <v>69</v>
      </c>
      <c r="H54" s="163" t="s">
        <v>65</v>
      </c>
      <c r="I54" s="163"/>
      <c r="J54" s="163"/>
      <c r="K54" s="163"/>
      <c r="L54" s="163"/>
      <c r="M54" s="152"/>
    </row>
    <row r="55" spans="1:13" ht="25.5">
      <c r="A55" s="165"/>
      <c r="B55" s="11" t="s">
        <v>26</v>
      </c>
      <c r="C55" s="161"/>
      <c r="D55" s="38">
        <v>0</v>
      </c>
      <c r="E55" s="38">
        <v>0</v>
      </c>
      <c r="F55" s="38">
        <v>0</v>
      </c>
      <c r="G55" s="172"/>
      <c r="H55" s="163"/>
      <c r="I55" s="163"/>
      <c r="J55" s="163"/>
      <c r="K55" s="163"/>
      <c r="L55" s="163"/>
      <c r="M55" s="152"/>
    </row>
    <row r="56" spans="1:13" ht="25.5">
      <c r="A56" s="165"/>
      <c r="B56" s="11" t="s">
        <v>28</v>
      </c>
      <c r="C56" s="161"/>
      <c r="D56" s="38">
        <v>117.65</v>
      </c>
      <c r="E56" s="38">
        <v>117.65</v>
      </c>
      <c r="F56" s="38">
        <v>117.65</v>
      </c>
      <c r="G56" s="172"/>
      <c r="H56" s="163"/>
      <c r="I56" s="163"/>
      <c r="J56" s="163"/>
      <c r="K56" s="163"/>
      <c r="L56" s="163"/>
      <c r="M56" s="152"/>
    </row>
    <row r="57" spans="1:13">
      <c r="A57" s="165"/>
      <c r="B57" s="11" t="s">
        <v>30</v>
      </c>
      <c r="C57" s="161"/>
      <c r="D57" s="38">
        <v>0</v>
      </c>
      <c r="E57" s="38">
        <v>0</v>
      </c>
      <c r="F57" s="38">
        <v>0</v>
      </c>
      <c r="G57" s="172"/>
      <c r="H57" s="163"/>
      <c r="I57" s="163"/>
      <c r="J57" s="163"/>
      <c r="K57" s="163"/>
      <c r="L57" s="163"/>
      <c r="M57" s="152"/>
    </row>
    <row r="58" spans="1:13" ht="33" customHeight="1">
      <c r="A58" s="165"/>
      <c r="B58" s="33" t="s">
        <v>91</v>
      </c>
      <c r="C58" s="171" t="s">
        <v>92</v>
      </c>
      <c r="D58" s="171"/>
      <c r="E58" s="171"/>
      <c r="F58" s="171"/>
      <c r="G58" s="171"/>
      <c r="H58" s="171"/>
      <c r="I58" s="171"/>
      <c r="J58" s="171"/>
      <c r="K58" s="171"/>
      <c r="L58" s="171"/>
      <c r="M58" s="171"/>
    </row>
    <row r="59" spans="1:13" ht="15" customHeight="1">
      <c r="A59" s="160" t="s">
        <v>93</v>
      </c>
      <c r="B59" s="48" t="s">
        <v>94</v>
      </c>
      <c r="C59" s="161" t="s">
        <v>60</v>
      </c>
      <c r="D59" s="52">
        <f>D60+D61+D62+D63</f>
        <v>35418.030740000002</v>
      </c>
      <c r="E59" s="52">
        <f>E60+E61+E62+E63</f>
        <v>35418.030740000002</v>
      </c>
      <c r="F59" s="52">
        <f>F60+F61+F62+F63</f>
        <v>34450.611660000002</v>
      </c>
      <c r="G59" s="36">
        <f>F59/E59</f>
        <v>0.97268568975215697</v>
      </c>
      <c r="H59" s="173" t="s">
        <v>95</v>
      </c>
      <c r="I59" s="173"/>
      <c r="J59" s="173"/>
      <c r="K59" s="173"/>
      <c r="L59" s="174"/>
      <c r="M59" s="175" t="s">
        <v>61</v>
      </c>
    </row>
    <row r="60" spans="1:13" ht="30.75" customHeight="1">
      <c r="A60" s="160"/>
      <c r="B60" s="11" t="s">
        <v>22</v>
      </c>
      <c r="C60" s="161"/>
      <c r="D60" s="15"/>
      <c r="E60" s="15"/>
      <c r="F60" s="15"/>
      <c r="G60" s="156" t="s">
        <v>96</v>
      </c>
      <c r="H60" s="173"/>
      <c r="I60" s="173"/>
      <c r="J60" s="173"/>
      <c r="K60" s="173"/>
      <c r="L60" s="174"/>
      <c r="M60" s="175"/>
    </row>
    <row r="61" spans="1:13" ht="25.5">
      <c r="A61" s="160"/>
      <c r="B61" s="11" t="s">
        <v>26</v>
      </c>
      <c r="C61" s="161"/>
      <c r="D61" s="15"/>
      <c r="E61" s="15"/>
      <c r="F61" s="15"/>
      <c r="G61" s="156"/>
      <c r="H61" s="173"/>
      <c r="I61" s="173"/>
      <c r="J61" s="173"/>
      <c r="K61" s="173"/>
      <c r="L61" s="174"/>
      <c r="M61" s="175"/>
    </row>
    <row r="62" spans="1:13" ht="33.75" customHeight="1">
      <c r="A62" s="160"/>
      <c r="B62" s="11" t="s">
        <v>28</v>
      </c>
      <c r="C62" s="161"/>
      <c r="D62" s="15">
        <v>35418.030740000002</v>
      </c>
      <c r="E62" s="15">
        <v>35418.030740000002</v>
      </c>
      <c r="F62" s="15">
        <v>34450.611660000002</v>
      </c>
      <c r="G62" s="156"/>
      <c r="H62" s="173"/>
      <c r="I62" s="173"/>
      <c r="J62" s="173"/>
      <c r="K62" s="173"/>
      <c r="L62" s="174"/>
      <c r="M62" s="175"/>
    </row>
    <row r="63" spans="1:13">
      <c r="A63" s="160"/>
      <c r="B63" s="11" t="s">
        <v>30</v>
      </c>
      <c r="C63" s="161"/>
      <c r="D63" s="15">
        <v>0</v>
      </c>
      <c r="E63" s="15">
        <v>0</v>
      </c>
      <c r="F63" s="15">
        <v>0</v>
      </c>
      <c r="G63" s="156"/>
      <c r="H63" s="173"/>
      <c r="I63" s="173"/>
      <c r="J63" s="173"/>
      <c r="K63" s="173"/>
      <c r="L63" s="174"/>
      <c r="M63" s="175"/>
    </row>
    <row r="64" spans="1:13" ht="36.75" customHeight="1">
      <c r="A64" s="160"/>
      <c r="B64" s="33" t="s">
        <v>97</v>
      </c>
      <c r="C64" s="176" t="s">
        <v>413</v>
      </c>
      <c r="D64" s="176"/>
      <c r="E64" s="176"/>
      <c r="F64" s="176"/>
      <c r="G64" s="176"/>
      <c r="H64" s="176"/>
      <c r="I64" s="176"/>
      <c r="J64" s="176"/>
      <c r="K64" s="176"/>
      <c r="L64" s="176"/>
      <c r="M64" s="176"/>
    </row>
    <row r="65" spans="1:13" ht="105" customHeight="1">
      <c r="A65" s="160" t="s">
        <v>98</v>
      </c>
      <c r="B65" s="48" t="s">
        <v>411</v>
      </c>
      <c r="C65" s="166" t="s">
        <v>99</v>
      </c>
      <c r="D65" s="55">
        <f>D66+D67+D68+D69</f>
        <v>162.54</v>
      </c>
      <c r="E65" s="55">
        <f>E66+E67+E68+E69</f>
        <v>162.54</v>
      </c>
      <c r="F65" s="55">
        <f>F66+F67+F68+F69</f>
        <v>162.54</v>
      </c>
      <c r="G65" s="36">
        <f>F65/E65</f>
        <v>1</v>
      </c>
      <c r="H65" s="22" t="s">
        <v>100</v>
      </c>
      <c r="I65" s="43" t="s">
        <v>101</v>
      </c>
      <c r="J65" s="43">
        <v>7</v>
      </c>
      <c r="K65" s="43">
        <v>1</v>
      </c>
      <c r="L65" s="22" t="s">
        <v>102</v>
      </c>
      <c r="M65" s="152" t="s">
        <v>103</v>
      </c>
    </row>
    <row r="66" spans="1:13" ht="52.5" customHeight="1">
      <c r="A66" s="160"/>
      <c r="B66" s="11" t="s">
        <v>22</v>
      </c>
      <c r="C66" s="166"/>
      <c r="D66" s="15"/>
      <c r="E66" s="38"/>
      <c r="F66" s="38"/>
      <c r="G66" s="156" t="s">
        <v>104</v>
      </c>
      <c r="H66" s="14" t="s">
        <v>105</v>
      </c>
      <c r="I66" s="15" t="s">
        <v>106</v>
      </c>
      <c r="J66" s="15">
        <v>162.54</v>
      </c>
      <c r="K66" s="15">
        <v>162.54</v>
      </c>
      <c r="L66" s="14" t="s">
        <v>107</v>
      </c>
      <c r="M66" s="152"/>
    </row>
    <row r="67" spans="1:13" ht="49.5" customHeight="1">
      <c r="A67" s="160"/>
      <c r="B67" s="11" t="s">
        <v>26</v>
      </c>
      <c r="C67" s="166"/>
      <c r="D67" s="15"/>
      <c r="E67" s="38"/>
      <c r="F67" s="38"/>
      <c r="G67" s="156"/>
      <c r="H67" s="147" t="s">
        <v>108</v>
      </c>
      <c r="I67" s="147"/>
      <c r="J67" s="147"/>
      <c r="K67" s="147"/>
      <c r="L67" s="147"/>
      <c r="M67" s="152"/>
    </row>
    <row r="68" spans="1:13" ht="75.75" customHeight="1">
      <c r="A68" s="160"/>
      <c r="B68" s="11" t="s">
        <v>28</v>
      </c>
      <c r="C68" s="166"/>
      <c r="D68" s="15">
        <v>162.54</v>
      </c>
      <c r="E68" s="38">
        <v>162.54</v>
      </c>
      <c r="F68" s="38">
        <v>162.54</v>
      </c>
      <c r="G68" s="156"/>
      <c r="H68" s="147"/>
      <c r="I68" s="147"/>
      <c r="J68" s="147"/>
      <c r="K68" s="147"/>
      <c r="L68" s="147"/>
      <c r="M68" s="152"/>
    </row>
    <row r="69" spans="1:13" ht="79.5" customHeight="1">
      <c r="A69" s="160"/>
      <c r="B69" s="11" t="s">
        <v>30</v>
      </c>
      <c r="C69" s="166"/>
      <c r="D69" s="15"/>
      <c r="E69" s="15"/>
      <c r="F69" s="15"/>
      <c r="G69" s="156"/>
      <c r="H69" s="147"/>
      <c r="I69" s="147"/>
      <c r="J69" s="147"/>
      <c r="K69" s="147"/>
      <c r="L69" s="147"/>
      <c r="M69" s="152"/>
    </row>
    <row r="70" spans="1:13" ht="42" customHeight="1">
      <c r="A70" s="160"/>
      <c r="B70" s="33" t="s">
        <v>109</v>
      </c>
      <c r="C70" s="171" t="s">
        <v>110</v>
      </c>
      <c r="D70" s="171"/>
      <c r="E70" s="171"/>
      <c r="F70" s="171"/>
      <c r="G70" s="171"/>
      <c r="H70" s="171"/>
      <c r="I70" s="171"/>
      <c r="J70" s="171"/>
      <c r="K70" s="171"/>
      <c r="L70" s="171"/>
      <c r="M70" s="171"/>
    </row>
    <row r="71" spans="1:13" ht="108" customHeight="1">
      <c r="A71" s="177" t="s">
        <v>111</v>
      </c>
      <c r="B71" s="48" t="s">
        <v>414</v>
      </c>
      <c r="C71" s="166" t="s">
        <v>112</v>
      </c>
      <c r="D71" s="52">
        <f>D72+D73+D74</f>
        <v>728.25</v>
      </c>
      <c r="E71" s="52">
        <f>E72+E73+E74</f>
        <v>728.25</v>
      </c>
      <c r="F71" s="52">
        <f>F72+F73+F74</f>
        <v>728.25</v>
      </c>
      <c r="G71" s="36">
        <f>F71/E71</f>
        <v>1</v>
      </c>
      <c r="H71" s="21" t="s">
        <v>113</v>
      </c>
      <c r="I71" s="43" t="s">
        <v>20</v>
      </c>
      <c r="J71" s="43">
        <v>82</v>
      </c>
      <c r="K71" s="43">
        <v>82</v>
      </c>
      <c r="L71" s="43" t="s">
        <v>21</v>
      </c>
      <c r="M71" s="152" t="s">
        <v>61</v>
      </c>
    </row>
    <row r="72" spans="1:13" ht="82.5" customHeight="1">
      <c r="A72" s="177"/>
      <c r="B72" s="11" t="s">
        <v>22</v>
      </c>
      <c r="C72" s="166"/>
      <c r="D72" s="15"/>
      <c r="E72" s="15"/>
      <c r="F72" s="15"/>
      <c r="G72" s="178" t="s">
        <v>114</v>
      </c>
      <c r="H72" s="30" t="s">
        <v>115</v>
      </c>
      <c r="I72" s="15" t="s">
        <v>20</v>
      </c>
      <c r="J72" s="15">
        <v>19.3</v>
      </c>
      <c r="K72" s="15">
        <v>19.3</v>
      </c>
      <c r="L72" s="15" t="s">
        <v>21</v>
      </c>
      <c r="M72" s="152"/>
    </row>
    <row r="73" spans="1:13" ht="48.75" customHeight="1">
      <c r="A73" s="177"/>
      <c r="B73" s="11" t="s">
        <v>26</v>
      </c>
      <c r="C73" s="166"/>
      <c r="D73" s="15"/>
      <c r="E73" s="15"/>
      <c r="F73" s="15"/>
      <c r="G73" s="178"/>
      <c r="H73" s="30" t="s">
        <v>116</v>
      </c>
      <c r="I73" s="15" t="s">
        <v>68</v>
      </c>
      <c r="J73" s="15">
        <v>2</v>
      </c>
      <c r="K73" s="15">
        <v>2</v>
      </c>
      <c r="L73" s="15" t="s">
        <v>21</v>
      </c>
      <c r="M73" s="152"/>
    </row>
    <row r="74" spans="1:13" ht="27" customHeight="1">
      <c r="A74" s="177"/>
      <c r="B74" s="11" t="s">
        <v>28</v>
      </c>
      <c r="C74" s="166"/>
      <c r="D74" s="15">
        <v>728.25</v>
      </c>
      <c r="E74" s="15">
        <v>728.25</v>
      </c>
      <c r="F74" s="15">
        <v>728.25</v>
      </c>
      <c r="G74" s="178"/>
      <c r="H74" s="147" t="s">
        <v>117</v>
      </c>
      <c r="I74" s="147"/>
      <c r="J74" s="147"/>
      <c r="K74" s="147"/>
      <c r="L74" s="147"/>
      <c r="M74" s="152"/>
    </row>
    <row r="75" spans="1:13" ht="43.5" customHeight="1">
      <c r="A75" s="177"/>
      <c r="B75" s="11" t="s">
        <v>30</v>
      </c>
      <c r="C75" s="166"/>
      <c r="D75" s="15"/>
      <c r="E75" s="15"/>
      <c r="F75" s="15"/>
      <c r="G75" s="178"/>
      <c r="H75" s="147"/>
      <c r="I75" s="147"/>
      <c r="J75" s="147"/>
      <c r="K75" s="147"/>
      <c r="L75" s="147"/>
      <c r="M75" s="152"/>
    </row>
    <row r="76" spans="1:13" ht="29.25" customHeight="1">
      <c r="A76" s="56"/>
      <c r="B76" s="33" t="s">
        <v>109</v>
      </c>
      <c r="C76" s="171" t="s">
        <v>118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</row>
    <row r="77" spans="1:13" ht="193.5" customHeight="1">
      <c r="A77" s="169" t="s">
        <v>119</v>
      </c>
      <c r="B77" s="48" t="s">
        <v>415</v>
      </c>
      <c r="C77" s="179" t="s">
        <v>120</v>
      </c>
      <c r="D77" s="55">
        <f>D78+D79+D80</f>
        <v>771.59</v>
      </c>
      <c r="E77" s="55">
        <f>E78+E79+E80</f>
        <v>771.59</v>
      </c>
      <c r="F77" s="55">
        <f>F78+F79+F80</f>
        <v>771.59</v>
      </c>
      <c r="G77" s="36">
        <f>F77/E77</f>
        <v>1</v>
      </c>
      <c r="H77" s="22" t="s">
        <v>121</v>
      </c>
      <c r="I77" s="57" t="s">
        <v>20</v>
      </c>
      <c r="J77" s="57">
        <v>84</v>
      </c>
      <c r="K77" s="57">
        <v>84</v>
      </c>
      <c r="L77" s="43" t="s">
        <v>21</v>
      </c>
      <c r="M77" s="152" t="s">
        <v>122</v>
      </c>
    </row>
    <row r="78" spans="1:13" ht="117" customHeight="1">
      <c r="A78" s="169"/>
      <c r="B78" s="11" t="s">
        <v>22</v>
      </c>
      <c r="C78" s="179"/>
      <c r="D78" s="15"/>
      <c r="E78" s="15"/>
      <c r="F78" s="15"/>
      <c r="G78" s="156" t="s">
        <v>123</v>
      </c>
      <c r="H78" s="30" t="s">
        <v>124</v>
      </c>
      <c r="I78" s="58" t="s">
        <v>20</v>
      </c>
      <c r="J78" s="58">
        <v>91</v>
      </c>
      <c r="K78" s="58">
        <v>93</v>
      </c>
      <c r="L78" s="15" t="s">
        <v>21</v>
      </c>
      <c r="M78" s="152"/>
    </row>
    <row r="79" spans="1:13" ht="108.75" customHeight="1">
      <c r="A79" s="169"/>
      <c r="B79" s="11" t="s">
        <v>26</v>
      </c>
      <c r="C79" s="179"/>
      <c r="D79" s="15"/>
      <c r="E79" s="15"/>
      <c r="F79" s="15"/>
      <c r="G79" s="156"/>
      <c r="H79" s="30" t="s">
        <v>125</v>
      </c>
      <c r="I79" s="58" t="s">
        <v>20</v>
      </c>
      <c r="J79" s="58">
        <v>76</v>
      </c>
      <c r="K79" s="58">
        <v>76</v>
      </c>
      <c r="L79" s="15" t="s">
        <v>21</v>
      </c>
      <c r="M79" s="152"/>
    </row>
    <row r="80" spans="1:13" ht="25.5">
      <c r="A80" s="169"/>
      <c r="B80" s="11" t="s">
        <v>28</v>
      </c>
      <c r="C80" s="179"/>
      <c r="D80" s="15">
        <v>771.59</v>
      </c>
      <c r="E80" s="15">
        <v>771.59</v>
      </c>
      <c r="F80" s="15">
        <v>771.59</v>
      </c>
      <c r="G80" s="156"/>
      <c r="H80" s="180" t="s">
        <v>117</v>
      </c>
      <c r="I80" s="180"/>
      <c r="J80" s="180"/>
      <c r="K80" s="180"/>
      <c r="L80" s="180"/>
      <c r="M80" s="152"/>
    </row>
    <row r="81" spans="1:13" ht="24.75" customHeight="1">
      <c r="A81" s="169"/>
      <c r="B81" s="11" t="s">
        <v>30</v>
      </c>
      <c r="C81" s="179"/>
      <c r="D81" s="15"/>
      <c r="E81" s="15"/>
      <c r="F81" s="15"/>
      <c r="G81" s="156"/>
      <c r="H81" s="180"/>
      <c r="I81" s="180"/>
      <c r="J81" s="180"/>
      <c r="K81" s="180"/>
      <c r="L81" s="180"/>
      <c r="M81" s="152"/>
    </row>
    <row r="82" spans="1:13" ht="33" customHeight="1">
      <c r="A82" s="59"/>
      <c r="B82" s="33" t="s">
        <v>109</v>
      </c>
      <c r="C82" s="171" t="s">
        <v>126</v>
      </c>
      <c r="D82" s="171"/>
      <c r="E82" s="171"/>
      <c r="F82" s="171"/>
      <c r="G82" s="171"/>
      <c r="H82" s="171"/>
      <c r="I82" s="171"/>
      <c r="J82" s="171"/>
      <c r="K82" s="171"/>
      <c r="L82" s="171"/>
      <c r="M82" s="171"/>
    </row>
    <row r="83" spans="1:13" ht="96.75" customHeight="1">
      <c r="A83" s="181" t="s">
        <v>127</v>
      </c>
      <c r="B83" s="18" t="s">
        <v>416</v>
      </c>
      <c r="C83" s="179" t="s">
        <v>120</v>
      </c>
      <c r="D83" s="60">
        <v>53</v>
      </c>
      <c r="E83" s="60">
        <v>53</v>
      </c>
      <c r="F83" s="60">
        <v>53</v>
      </c>
      <c r="G83" s="36">
        <f>F83/E83</f>
        <v>1</v>
      </c>
      <c r="H83" s="21" t="s">
        <v>128</v>
      </c>
      <c r="I83" s="57" t="s">
        <v>20</v>
      </c>
      <c r="J83" s="57">
        <v>84.3</v>
      </c>
      <c r="K83" s="57">
        <v>93.5</v>
      </c>
      <c r="L83" s="43" t="s">
        <v>21</v>
      </c>
      <c r="M83" s="152" t="s">
        <v>61</v>
      </c>
    </row>
    <row r="84" spans="1:13" ht="150" customHeight="1">
      <c r="A84" s="181"/>
      <c r="B84" s="11" t="s">
        <v>22</v>
      </c>
      <c r="C84" s="179"/>
      <c r="D84" s="61"/>
      <c r="E84" s="61"/>
      <c r="F84" s="61"/>
      <c r="G84" s="182" t="s">
        <v>104</v>
      </c>
      <c r="H84" s="30" t="s">
        <v>441</v>
      </c>
      <c r="I84" s="58" t="s">
        <v>20</v>
      </c>
      <c r="J84" s="58">
        <v>48.3</v>
      </c>
      <c r="K84" s="58">
        <v>73.5</v>
      </c>
      <c r="L84" s="15" t="s">
        <v>21</v>
      </c>
      <c r="M84" s="152"/>
    </row>
    <row r="85" spans="1:13" ht="111" customHeight="1">
      <c r="A85" s="181"/>
      <c r="B85" s="11" t="s">
        <v>26</v>
      </c>
      <c r="C85" s="179"/>
      <c r="D85" s="61"/>
      <c r="E85" s="61"/>
      <c r="F85" s="61"/>
      <c r="G85" s="182"/>
      <c r="H85" s="30" t="s">
        <v>129</v>
      </c>
      <c r="I85" s="58" t="s">
        <v>25</v>
      </c>
      <c r="J85" s="58">
        <v>1698</v>
      </c>
      <c r="K85" s="58">
        <v>1812</v>
      </c>
      <c r="L85" s="15" t="s">
        <v>21</v>
      </c>
      <c r="M85" s="152"/>
    </row>
    <row r="86" spans="1:13" ht="25.5">
      <c r="A86" s="181"/>
      <c r="B86" s="11" t="s">
        <v>28</v>
      </c>
      <c r="C86" s="179"/>
      <c r="D86" s="61">
        <v>53</v>
      </c>
      <c r="E86" s="61">
        <v>53</v>
      </c>
      <c r="F86" s="61">
        <v>53</v>
      </c>
      <c r="G86" s="182"/>
      <c r="H86" s="147" t="s">
        <v>117</v>
      </c>
      <c r="I86" s="147"/>
      <c r="J86" s="147"/>
      <c r="K86" s="147"/>
      <c r="L86" s="147"/>
      <c r="M86" s="152"/>
    </row>
    <row r="87" spans="1:13" ht="21" customHeight="1">
      <c r="A87" s="181"/>
      <c r="B87" s="11" t="s">
        <v>30</v>
      </c>
      <c r="C87" s="179"/>
      <c r="D87" s="61"/>
      <c r="E87" s="61"/>
      <c r="F87" s="61"/>
      <c r="G87" s="182"/>
      <c r="H87" s="147"/>
      <c r="I87" s="147"/>
      <c r="J87" s="147"/>
      <c r="K87" s="147"/>
      <c r="L87" s="147"/>
      <c r="M87" s="152"/>
    </row>
    <row r="88" spans="1:13" ht="31.5" customHeight="1">
      <c r="A88" s="62"/>
      <c r="B88" s="33" t="s">
        <v>109</v>
      </c>
      <c r="C88" s="171" t="s">
        <v>126</v>
      </c>
      <c r="D88" s="171"/>
      <c r="E88" s="171"/>
      <c r="F88" s="171"/>
      <c r="G88" s="171"/>
      <c r="H88" s="171"/>
      <c r="I88" s="171"/>
      <c r="J88" s="171"/>
      <c r="K88" s="171"/>
      <c r="L88" s="171"/>
      <c r="M88" s="171"/>
    </row>
    <row r="89" spans="1:13" ht="90.75" customHeight="1">
      <c r="A89" s="183" t="s">
        <v>130</v>
      </c>
      <c r="B89" s="18" t="s">
        <v>417</v>
      </c>
      <c r="C89" s="166" t="s">
        <v>131</v>
      </c>
      <c r="D89" s="55">
        <f>D92</f>
        <v>90</v>
      </c>
      <c r="E89" s="55">
        <f>E92</f>
        <v>90</v>
      </c>
      <c r="F89" s="55">
        <f>F92</f>
        <v>90</v>
      </c>
      <c r="G89" s="36">
        <f>F89/E89</f>
        <v>1</v>
      </c>
      <c r="H89" s="21" t="s">
        <v>132</v>
      </c>
      <c r="I89" s="74" t="s">
        <v>68</v>
      </c>
      <c r="J89" s="74">
        <v>1800</v>
      </c>
      <c r="K89" s="74">
        <v>1807</v>
      </c>
      <c r="L89" s="64" t="s">
        <v>21</v>
      </c>
      <c r="M89" s="184" t="s">
        <v>61</v>
      </c>
    </row>
    <row r="90" spans="1:13" ht="67.5" customHeight="1">
      <c r="A90" s="183"/>
      <c r="B90" s="11" t="s">
        <v>22</v>
      </c>
      <c r="C90" s="166"/>
      <c r="D90" s="15"/>
      <c r="E90" s="15"/>
      <c r="F90" s="15"/>
      <c r="G90" s="156" t="s">
        <v>104</v>
      </c>
      <c r="H90" s="13" t="s">
        <v>133</v>
      </c>
      <c r="I90" s="15" t="s">
        <v>20</v>
      </c>
      <c r="J90" s="15">
        <v>100</v>
      </c>
      <c r="K90" s="15">
        <v>100</v>
      </c>
      <c r="L90" s="66" t="s">
        <v>21</v>
      </c>
      <c r="M90" s="184"/>
    </row>
    <row r="91" spans="1:13" ht="64.5" customHeight="1">
      <c r="A91" s="183"/>
      <c r="B91" s="11" t="s">
        <v>26</v>
      </c>
      <c r="C91" s="166"/>
      <c r="D91" s="15"/>
      <c r="E91" s="15"/>
      <c r="F91" s="15"/>
      <c r="G91" s="156"/>
      <c r="H91" s="13" t="s">
        <v>134</v>
      </c>
      <c r="I91" s="15" t="s">
        <v>135</v>
      </c>
      <c r="J91" s="15">
        <v>100</v>
      </c>
      <c r="K91" s="15">
        <v>100</v>
      </c>
      <c r="L91" s="66" t="s">
        <v>21</v>
      </c>
      <c r="M91" s="184"/>
    </row>
    <row r="92" spans="1:13" ht="30">
      <c r="A92" s="183"/>
      <c r="B92" s="11" t="s">
        <v>28</v>
      </c>
      <c r="C92" s="166"/>
      <c r="D92" s="15">
        <v>90</v>
      </c>
      <c r="E92" s="15">
        <v>90</v>
      </c>
      <c r="F92" s="15">
        <v>90</v>
      </c>
      <c r="G92" s="156"/>
      <c r="H92" s="13" t="s">
        <v>136</v>
      </c>
      <c r="I92" s="15" t="s">
        <v>68</v>
      </c>
      <c r="J92" s="15">
        <v>950</v>
      </c>
      <c r="K92" s="15">
        <v>956</v>
      </c>
      <c r="L92" s="66" t="s">
        <v>21</v>
      </c>
      <c r="M92" s="184"/>
    </row>
    <row r="93" spans="1:13" ht="22.5" customHeight="1">
      <c r="A93" s="183"/>
      <c r="B93" s="11" t="s">
        <v>30</v>
      </c>
      <c r="C93" s="166"/>
      <c r="D93" s="15"/>
      <c r="E93" s="15"/>
      <c r="F93" s="15"/>
      <c r="G93" s="156"/>
      <c r="H93" s="185" t="s">
        <v>117</v>
      </c>
      <c r="I93" s="185"/>
      <c r="J93" s="185"/>
      <c r="K93" s="185"/>
      <c r="L93" s="185"/>
      <c r="M93" s="184"/>
    </row>
    <row r="94" spans="1:13" ht="29.25" customHeight="1">
      <c r="A94" s="183"/>
      <c r="B94" s="33" t="s">
        <v>109</v>
      </c>
      <c r="C94" s="171" t="s">
        <v>126</v>
      </c>
      <c r="D94" s="171"/>
      <c r="E94" s="171"/>
      <c r="F94" s="171"/>
      <c r="G94" s="171"/>
      <c r="H94" s="171"/>
      <c r="I94" s="171"/>
      <c r="J94" s="171"/>
      <c r="K94" s="171"/>
      <c r="L94" s="171"/>
      <c r="M94" s="171"/>
    </row>
    <row r="95" spans="1:13" ht="93.75" customHeight="1">
      <c r="A95" s="165" t="s">
        <v>137</v>
      </c>
      <c r="B95" s="67" t="s">
        <v>418</v>
      </c>
      <c r="C95" s="186" t="s">
        <v>138</v>
      </c>
      <c r="D95" s="48">
        <f>D98</f>
        <v>7092.1670000000004</v>
      </c>
      <c r="E95" s="48">
        <f>E98</f>
        <v>7092.1670000000004</v>
      </c>
      <c r="F95" s="48">
        <f>F98</f>
        <v>7092.1670000000004</v>
      </c>
      <c r="G95" s="36">
        <f>F95/E95</f>
        <v>1</v>
      </c>
      <c r="H95" s="98" t="s">
        <v>139</v>
      </c>
      <c r="I95" s="63" t="s">
        <v>20</v>
      </c>
      <c r="J95" s="63">
        <v>49.95</v>
      </c>
      <c r="K95" s="63">
        <v>49.95</v>
      </c>
      <c r="L95" s="64" t="s">
        <v>21</v>
      </c>
      <c r="M95" s="184" t="s">
        <v>61</v>
      </c>
    </row>
    <row r="96" spans="1:13" ht="63.75" customHeight="1">
      <c r="A96" s="165"/>
      <c r="B96" s="68" t="s">
        <v>22</v>
      </c>
      <c r="C96" s="186"/>
      <c r="D96" s="58"/>
      <c r="E96" s="58"/>
      <c r="F96" s="58"/>
      <c r="G96" s="157" t="s">
        <v>104</v>
      </c>
      <c r="H96" s="124" t="s">
        <v>140</v>
      </c>
      <c r="I96" s="58" t="s">
        <v>20</v>
      </c>
      <c r="J96" s="58">
        <v>96</v>
      </c>
      <c r="K96" s="58">
        <v>96</v>
      </c>
      <c r="L96" s="66" t="s">
        <v>21</v>
      </c>
      <c r="M96" s="184"/>
    </row>
    <row r="97" spans="1:13" ht="69.75" customHeight="1">
      <c r="A97" s="165"/>
      <c r="B97" s="68" t="s">
        <v>26</v>
      </c>
      <c r="C97" s="186"/>
      <c r="D97" s="58"/>
      <c r="E97" s="58"/>
      <c r="F97" s="58"/>
      <c r="G97" s="157"/>
      <c r="H97" s="124" t="s">
        <v>141</v>
      </c>
      <c r="I97" s="58" t="s">
        <v>20</v>
      </c>
      <c r="J97" s="58">
        <v>75</v>
      </c>
      <c r="K97" s="58">
        <v>75</v>
      </c>
      <c r="L97" s="66" t="s">
        <v>21</v>
      </c>
      <c r="M97" s="184"/>
    </row>
    <row r="98" spans="1:13" ht="75">
      <c r="A98" s="165"/>
      <c r="B98" s="68" t="s">
        <v>28</v>
      </c>
      <c r="C98" s="186"/>
      <c r="D98" s="58">
        <v>7092.1670000000004</v>
      </c>
      <c r="E98" s="58">
        <v>7092.1670000000004</v>
      </c>
      <c r="F98" s="58">
        <v>7092.1670000000004</v>
      </c>
      <c r="G98" s="157"/>
      <c r="H98" s="124" t="s">
        <v>142</v>
      </c>
      <c r="I98" s="70" t="s">
        <v>20</v>
      </c>
      <c r="J98" s="58">
        <v>96</v>
      </c>
      <c r="K98" s="58">
        <v>96</v>
      </c>
      <c r="L98" s="66" t="s">
        <v>21</v>
      </c>
      <c r="M98" s="184"/>
    </row>
    <row r="99" spans="1:13" ht="81.75" customHeight="1">
      <c r="A99" s="165"/>
      <c r="B99" s="68" t="s">
        <v>30</v>
      </c>
      <c r="C99" s="186"/>
      <c r="D99" s="70"/>
      <c r="E99" s="70"/>
      <c r="F99" s="70"/>
      <c r="G99" s="157"/>
      <c r="H99" s="124" t="s">
        <v>143</v>
      </c>
      <c r="I99" s="70" t="s">
        <v>20</v>
      </c>
      <c r="J99" s="58">
        <v>80</v>
      </c>
      <c r="K99" s="58">
        <v>80</v>
      </c>
      <c r="L99" s="66" t="s">
        <v>21</v>
      </c>
      <c r="M99" s="184"/>
    </row>
    <row r="100" spans="1:13" ht="33" customHeight="1">
      <c r="A100" s="165"/>
      <c r="B100" s="157"/>
      <c r="C100" s="157"/>
      <c r="D100" s="157"/>
      <c r="E100" s="157"/>
      <c r="F100" s="157"/>
      <c r="G100" s="157"/>
      <c r="H100" s="187" t="s">
        <v>117</v>
      </c>
      <c r="I100" s="187"/>
      <c r="J100" s="187"/>
      <c r="K100" s="187"/>
      <c r="L100" s="187"/>
      <c r="M100" s="50"/>
    </row>
    <row r="101" spans="1:13" ht="32.25" customHeight="1">
      <c r="A101" s="165"/>
      <c r="B101" s="33" t="s">
        <v>109</v>
      </c>
      <c r="C101" s="171" t="s">
        <v>126</v>
      </c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</row>
    <row r="102" spans="1:13" ht="123" customHeight="1">
      <c r="A102" s="160" t="s">
        <v>144</v>
      </c>
      <c r="B102" s="18" t="s">
        <v>419</v>
      </c>
      <c r="C102" s="166" t="s">
        <v>145</v>
      </c>
      <c r="D102" s="71">
        <f>D104+D105</f>
        <v>24500</v>
      </c>
      <c r="E102" s="71">
        <f>E104+E105</f>
        <v>32250.912509999998</v>
      </c>
      <c r="F102" s="71">
        <f>F104+F105</f>
        <v>30369.314559999999</v>
      </c>
      <c r="G102" s="36">
        <f>F102/E102</f>
        <v>0.94165752831283223</v>
      </c>
      <c r="H102" s="139" t="s">
        <v>472</v>
      </c>
      <c r="I102" s="43" t="s">
        <v>20</v>
      </c>
      <c r="J102" s="43">
        <v>90</v>
      </c>
      <c r="K102" s="43">
        <v>90</v>
      </c>
      <c r="L102" s="43" t="s">
        <v>21</v>
      </c>
      <c r="M102" s="152" t="s">
        <v>146</v>
      </c>
    </row>
    <row r="103" spans="1:13" ht="37.5" customHeight="1">
      <c r="A103" s="160"/>
      <c r="B103" s="11" t="s">
        <v>22</v>
      </c>
      <c r="C103" s="166"/>
      <c r="D103" s="38"/>
      <c r="E103" s="38"/>
      <c r="F103" s="38"/>
      <c r="G103" s="156" t="s">
        <v>147</v>
      </c>
      <c r="H103" s="140" t="s">
        <v>473</v>
      </c>
      <c r="I103" s="15" t="s">
        <v>20</v>
      </c>
      <c r="J103" s="15">
        <v>95</v>
      </c>
      <c r="K103" s="15">
        <v>95</v>
      </c>
      <c r="L103" s="15" t="s">
        <v>21</v>
      </c>
      <c r="M103" s="152"/>
    </row>
    <row r="104" spans="1:13" ht="75">
      <c r="A104" s="160"/>
      <c r="B104" s="11" t="s">
        <v>26</v>
      </c>
      <c r="C104" s="166"/>
      <c r="D104" s="38">
        <v>15500</v>
      </c>
      <c r="E104" s="38">
        <v>24500.912509999998</v>
      </c>
      <c r="F104" s="38">
        <v>24500.912509999998</v>
      </c>
      <c r="G104" s="156"/>
      <c r="H104" s="14" t="s">
        <v>442</v>
      </c>
      <c r="I104" s="15" t="s">
        <v>20</v>
      </c>
      <c r="J104" s="15">
        <v>95</v>
      </c>
      <c r="K104" s="15">
        <v>95</v>
      </c>
      <c r="L104" s="15" t="s">
        <v>21</v>
      </c>
      <c r="M104" s="152"/>
    </row>
    <row r="105" spans="1:13" ht="120">
      <c r="A105" s="160"/>
      <c r="B105" s="11" t="s">
        <v>28</v>
      </c>
      <c r="C105" s="166"/>
      <c r="D105" s="38">
        <v>9000</v>
      </c>
      <c r="E105" s="38">
        <v>7750</v>
      </c>
      <c r="F105" s="38">
        <v>5868.4020499999997</v>
      </c>
      <c r="G105" s="156"/>
      <c r="H105" s="14" t="s">
        <v>148</v>
      </c>
      <c r="I105" s="15" t="s">
        <v>149</v>
      </c>
      <c r="J105" s="15">
        <v>11.77</v>
      </c>
      <c r="K105" s="15">
        <v>11.77</v>
      </c>
      <c r="L105" s="15" t="s">
        <v>21</v>
      </c>
      <c r="M105" s="152"/>
    </row>
    <row r="106" spans="1:13" ht="84.75" customHeight="1">
      <c r="A106" s="160"/>
      <c r="B106" s="11" t="s">
        <v>30</v>
      </c>
      <c r="C106" s="166"/>
      <c r="D106" s="38"/>
      <c r="E106" s="38"/>
      <c r="F106" s="38"/>
      <c r="G106" s="156"/>
      <c r="H106" s="30" t="s">
        <v>150</v>
      </c>
      <c r="I106" s="15" t="s">
        <v>68</v>
      </c>
      <c r="J106" s="15">
        <v>0</v>
      </c>
      <c r="K106" s="15">
        <v>0</v>
      </c>
      <c r="L106" s="15" t="s">
        <v>21</v>
      </c>
      <c r="M106" s="152"/>
    </row>
    <row r="107" spans="1:13" ht="63" customHeight="1">
      <c r="A107" s="160"/>
      <c r="B107" s="170"/>
      <c r="C107" s="170"/>
      <c r="D107" s="170"/>
      <c r="E107" s="170"/>
      <c r="F107" s="170"/>
      <c r="G107" s="170"/>
      <c r="H107" s="14" t="s">
        <v>151</v>
      </c>
      <c r="I107" s="15" t="s">
        <v>20</v>
      </c>
      <c r="J107" s="15">
        <v>80</v>
      </c>
      <c r="K107" s="15">
        <v>80</v>
      </c>
      <c r="L107" s="15" t="s">
        <v>21</v>
      </c>
      <c r="M107" s="152"/>
    </row>
    <row r="108" spans="1:13" ht="63" customHeight="1">
      <c r="A108" s="160"/>
      <c r="B108" s="170"/>
      <c r="C108" s="170"/>
      <c r="D108" s="170"/>
      <c r="E108" s="170"/>
      <c r="F108" s="170"/>
      <c r="G108" s="170"/>
      <c r="H108" s="156" t="s">
        <v>117</v>
      </c>
      <c r="I108" s="156"/>
      <c r="J108" s="156"/>
      <c r="K108" s="156"/>
      <c r="L108" s="156"/>
      <c r="M108" s="72"/>
    </row>
    <row r="109" spans="1:13" ht="36" customHeight="1">
      <c r="A109" s="160"/>
      <c r="B109" s="33" t="s">
        <v>32</v>
      </c>
      <c r="C109" s="176" t="s">
        <v>152</v>
      </c>
      <c r="D109" s="176"/>
      <c r="E109" s="176"/>
      <c r="F109" s="176"/>
      <c r="G109" s="176"/>
      <c r="H109" s="176"/>
      <c r="I109" s="176"/>
      <c r="J109" s="176"/>
      <c r="K109" s="176"/>
      <c r="L109" s="176"/>
      <c r="M109" s="176"/>
    </row>
    <row r="110" spans="1:13" ht="198" customHeight="1">
      <c r="A110" s="188" t="s">
        <v>153</v>
      </c>
      <c r="B110" s="73" t="s">
        <v>420</v>
      </c>
      <c r="C110" s="189" t="s">
        <v>154</v>
      </c>
      <c r="D110" s="71">
        <f>D113+D114</f>
        <v>410</v>
      </c>
      <c r="E110" s="71">
        <f>E113+E114</f>
        <v>410</v>
      </c>
      <c r="F110" s="71">
        <f>F113+F114</f>
        <v>410</v>
      </c>
      <c r="G110" s="36">
        <f>F110/E110</f>
        <v>1</v>
      </c>
      <c r="H110" s="21" t="s">
        <v>443</v>
      </c>
      <c r="I110" s="53" t="s">
        <v>20</v>
      </c>
      <c r="J110" s="74">
        <v>71.099999999999994</v>
      </c>
      <c r="K110" s="74">
        <v>66.87</v>
      </c>
      <c r="L110" s="22" t="s">
        <v>155</v>
      </c>
      <c r="M110" s="190" t="s">
        <v>156</v>
      </c>
    </row>
    <row r="111" spans="1:13" ht="120" customHeight="1">
      <c r="A111" s="188"/>
      <c r="B111" s="11" t="s">
        <v>22</v>
      </c>
      <c r="C111" s="189"/>
      <c r="D111" s="38"/>
      <c r="E111" s="38"/>
      <c r="F111" s="38"/>
      <c r="G111" s="191" t="s">
        <v>104</v>
      </c>
      <c r="H111" s="133" t="s">
        <v>444</v>
      </c>
      <c r="I111" s="75" t="s">
        <v>20</v>
      </c>
      <c r="J111" s="15">
        <v>20.25</v>
      </c>
      <c r="K111" s="15">
        <v>19.55</v>
      </c>
      <c r="L111" s="14" t="s">
        <v>157</v>
      </c>
      <c r="M111" s="190"/>
    </row>
    <row r="112" spans="1:13" ht="75">
      <c r="A112" s="188"/>
      <c r="B112" s="11" t="s">
        <v>26</v>
      </c>
      <c r="C112" s="189"/>
      <c r="D112" s="38"/>
      <c r="E112" s="38"/>
      <c r="F112" s="38"/>
      <c r="G112" s="191"/>
      <c r="H112" s="30" t="s">
        <v>158</v>
      </c>
      <c r="I112" s="75" t="s">
        <v>68</v>
      </c>
      <c r="J112" s="15">
        <v>726</v>
      </c>
      <c r="K112" s="15">
        <v>1470</v>
      </c>
      <c r="L112" s="30" t="s">
        <v>159</v>
      </c>
      <c r="M112" s="190"/>
    </row>
    <row r="113" spans="1:13" ht="25.5">
      <c r="A113" s="188"/>
      <c r="B113" s="11" t="s">
        <v>28</v>
      </c>
      <c r="C113" s="189"/>
      <c r="D113" s="38">
        <v>410</v>
      </c>
      <c r="E113" s="38">
        <v>410</v>
      </c>
      <c r="F113" s="38">
        <v>410</v>
      </c>
      <c r="G113" s="191"/>
      <c r="H113" s="192" t="s">
        <v>160</v>
      </c>
      <c r="I113" s="192"/>
      <c r="J113" s="192"/>
      <c r="K113" s="192"/>
      <c r="L113" s="192"/>
      <c r="M113" s="190"/>
    </row>
    <row r="114" spans="1:13" ht="23.25" customHeight="1">
      <c r="A114" s="188"/>
      <c r="B114" s="76" t="s">
        <v>30</v>
      </c>
      <c r="C114" s="189"/>
      <c r="D114" s="77"/>
      <c r="E114" s="77"/>
      <c r="F114" s="77"/>
      <c r="G114" s="191"/>
      <c r="H114" s="192"/>
      <c r="I114" s="192"/>
      <c r="J114" s="192"/>
      <c r="K114" s="192"/>
      <c r="L114" s="192"/>
      <c r="M114" s="190"/>
    </row>
    <row r="115" spans="1:13" ht="28.5" customHeight="1">
      <c r="A115" s="188"/>
      <c r="B115" s="78" t="s">
        <v>32</v>
      </c>
      <c r="C115" s="193" t="s">
        <v>161</v>
      </c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</row>
    <row r="116" spans="1:13" ht="120" customHeight="1">
      <c r="A116" s="194" t="s">
        <v>162</v>
      </c>
      <c r="B116" s="79" t="s">
        <v>421</v>
      </c>
      <c r="C116" s="157" t="s">
        <v>163</v>
      </c>
      <c r="D116" s="80">
        <f>D119</f>
        <v>104</v>
      </c>
      <c r="E116" s="80">
        <f>E119</f>
        <v>104</v>
      </c>
      <c r="F116" s="80">
        <f>F119</f>
        <v>104</v>
      </c>
      <c r="G116" s="81">
        <f>F116/E116</f>
        <v>1</v>
      </c>
      <c r="H116" s="30" t="s">
        <v>164</v>
      </c>
      <c r="I116" s="58" t="s">
        <v>20</v>
      </c>
      <c r="J116" s="58">
        <v>100</v>
      </c>
      <c r="K116" s="58">
        <v>100</v>
      </c>
      <c r="L116" s="15" t="s">
        <v>21</v>
      </c>
      <c r="M116" s="156" t="s">
        <v>165</v>
      </c>
    </row>
    <row r="117" spans="1:13" ht="81" customHeight="1">
      <c r="A117" s="194"/>
      <c r="B117" s="11" t="s">
        <v>22</v>
      </c>
      <c r="C117" s="157"/>
      <c r="D117" s="61"/>
      <c r="E117" s="61"/>
      <c r="F117" s="61"/>
      <c r="G117" s="157" t="s">
        <v>104</v>
      </c>
      <c r="H117" s="30" t="s">
        <v>166</v>
      </c>
      <c r="I117" s="58" t="s">
        <v>20</v>
      </c>
      <c r="J117" s="58">
        <v>100</v>
      </c>
      <c r="K117" s="58">
        <v>100</v>
      </c>
      <c r="L117" s="15" t="s">
        <v>21</v>
      </c>
      <c r="M117" s="156"/>
    </row>
    <row r="118" spans="1:13" ht="60">
      <c r="A118" s="194"/>
      <c r="B118" s="11" t="s">
        <v>26</v>
      </c>
      <c r="C118" s="157"/>
      <c r="D118" s="61"/>
      <c r="E118" s="61"/>
      <c r="F118" s="61"/>
      <c r="G118" s="157"/>
      <c r="H118" s="30" t="s">
        <v>167</v>
      </c>
      <c r="I118" s="58" t="s">
        <v>20</v>
      </c>
      <c r="J118" s="58">
        <v>96</v>
      </c>
      <c r="K118" s="58">
        <v>98</v>
      </c>
      <c r="L118" s="15" t="s">
        <v>21</v>
      </c>
      <c r="M118" s="156"/>
    </row>
    <row r="119" spans="1:13" ht="120">
      <c r="A119" s="194"/>
      <c r="B119" s="11" t="s">
        <v>28</v>
      </c>
      <c r="C119" s="157"/>
      <c r="D119" s="61">
        <v>104</v>
      </c>
      <c r="E119" s="61">
        <v>104</v>
      </c>
      <c r="F119" s="61">
        <v>104</v>
      </c>
      <c r="G119" s="157"/>
      <c r="H119" s="14" t="s">
        <v>168</v>
      </c>
      <c r="I119" s="58" t="s">
        <v>20</v>
      </c>
      <c r="J119" s="58">
        <v>0.7</v>
      </c>
      <c r="K119" s="58">
        <v>0.02</v>
      </c>
      <c r="L119" s="15" t="s">
        <v>21</v>
      </c>
      <c r="M119" s="156"/>
    </row>
    <row r="120" spans="1:13" ht="85.5" customHeight="1">
      <c r="A120" s="194"/>
      <c r="B120" s="11" t="s">
        <v>30</v>
      </c>
      <c r="C120" s="157"/>
      <c r="D120" s="58"/>
      <c r="E120" s="58"/>
      <c r="F120" s="58"/>
      <c r="G120" s="157"/>
      <c r="H120" s="30" t="s">
        <v>169</v>
      </c>
      <c r="I120" s="58" t="s">
        <v>68</v>
      </c>
      <c r="J120" s="58">
        <v>4</v>
      </c>
      <c r="K120" s="58">
        <v>4</v>
      </c>
      <c r="L120" s="15" t="s">
        <v>21</v>
      </c>
      <c r="M120" s="156"/>
    </row>
    <row r="121" spans="1:13" ht="60.75" customHeight="1">
      <c r="A121" s="194"/>
      <c r="B121" s="163"/>
      <c r="C121" s="163"/>
      <c r="D121" s="163"/>
      <c r="E121" s="163"/>
      <c r="F121" s="163"/>
      <c r="G121" s="163"/>
      <c r="H121" s="30" t="s">
        <v>170</v>
      </c>
      <c r="I121" s="15" t="s">
        <v>68</v>
      </c>
      <c r="J121" s="15">
        <v>0</v>
      </c>
      <c r="K121" s="15">
        <v>0</v>
      </c>
      <c r="L121" s="14" t="s">
        <v>21</v>
      </c>
      <c r="M121" s="156"/>
    </row>
    <row r="122" spans="1:13" ht="75">
      <c r="A122" s="194"/>
      <c r="B122" s="163"/>
      <c r="C122" s="163"/>
      <c r="D122" s="163"/>
      <c r="E122" s="163"/>
      <c r="F122" s="163"/>
      <c r="G122" s="163"/>
      <c r="H122" s="14" t="s">
        <v>171</v>
      </c>
      <c r="I122" s="15" t="s">
        <v>68</v>
      </c>
      <c r="J122" s="15">
        <v>0</v>
      </c>
      <c r="K122" s="15">
        <v>0</v>
      </c>
      <c r="L122" s="15" t="s">
        <v>21</v>
      </c>
      <c r="M122" s="156"/>
    </row>
    <row r="123" spans="1:13" ht="84" customHeight="1">
      <c r="A123" s="194"/>
      <c r="B123" s="163"/>
      <c r="C123" s="163"/>
      <c r="D123" s="163"/>
      <c r="E123" s="163"/>
      <c r="F123" s="163"/>
      <c r="G123" s="163"/>
      <c r="H123" s="30" t="s">
        <v>172</v>
      </c>
      <c r="I123" s="15" t="s">
        <v>68</v>
      </c>
      <c r="J123" s="15">
        <v>0</v>
      </c>
      <c r="K123" s="15">
        <v>0</v>
      </c>
      <c r="L123" s="15" t="s">
        <v>21</v>
      </c>
      <c r="M123" s="156"/>
    </row>
    <row r="124" spans="1:13" ht="162" customHeight="1">
      <c r="A124" s="194"/>
      <c r="B124" s="163"/>
      <c r="C124" s="163"/>
      <c r="D124" s="163"/>
      <c r="E124" s="163"/>
      <c r="F124" s="163"/>
      <c r="G124" s="163"/>
      <c r="H124" s="30" t="s">
        <v>173</v>
      </c>
      <c r="I124" s="16" t="s">
        <v>68</v>
      </c>
      <c r="J124" s="16">
        <v>0</v>
      </c>
      <c r="K124" s="16">
        <v>20</v>
      </c>
      <c r="L124" s="30" t="s">
        <v>174</v>
      </c>
      <c r="M124" s="156"/>
    </row>
    <row r="125" spans="1:13" ht="38.25" customHeight="1">
      <c r="A125" s="194"/>
      <c r="B125" s="163"/>
      <c r="C125" s="163"/>
      <c r="D125" s="163"/>
      <c r="E125" s="163"/>
      <c r="F125" s="163"/>
      <c r="G125" s="163"/>
      <c r="H125" s="156" t="s">
        <v>175</v>
      </c>
      <c r="I125" s="156"/>
      <c r="J125" s="156"/>
      <c r="K125" s="156"/>
      <c r="L125" s="156"/>
      <c r="M125" s="156"/>
    </row>
    <row r="126" spans="1:13" ht="29.25" customHeight="1">
      <c r="A126" s="194"/>
      <c r="B126" s="78" t="s">
        <v>32</v>
      </c>
      <c r="C126" s="193" t="s">
        <v>176</v>
      </c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</row>
    <row r="127" spans="1:13" ht="150" customHeight="1">
      <c r="A127" s="195" t="s">
        <v>177</v>
      </c>
      <c r="B127" s="34" t="s">
        <v>422</v>
      </c>
      <c r="C127" s="189" t="s">
        <v>178</v>
      </c>
      <c r="D127" s="71">
        <f>D128+D129+D130</f>
        <v>5181.8130000000001</v>
      </c>
      <c r="E127" s="71">
        <f>E128+E129+E130</f>
        <v>5181.8130000000001</v>
      </c>
      <c r="F127" s="71">
        <f>F128+F129+F130</f>
        <v>5181.8130000000001</v>
      </c>
      <c r="G127" s="36">
        <f>F127/E127</f>
        <v>1</v>
      </c>
      <c r="H127" s="21" t="s">
        <v>179</v>
      </c>
      <c r="I127" s="74" t="s">
        <v>56</v>
      </c>
      <c r="J127" s="74">
        <v>5</v>
      </c>
      <c r="K127" s="74">
        <v>2</v>
      </c>
      <c r="L127" s="22" t="s">
        <v>180</v>
      </c>
      <c r="M127" s="190" t="s">
        <v>181</v>
      </c>
    </row>
    <row r="128" spans="1:13" ht="150" customHeight="1">
      <c r="A128" s="195"/>
      <c r="B128" s="11" t="s">
        <v>22</v>
      </c>
      <c r="C128" s="189"/>
      <c r="D128" s="38">
        <v>2007.4727600000001</v>
      </c>
      <c r="E128" s="38">
        <v>2007.4727600000001</v>
      </c>
      <c r="F128" s="38">
        <v>2007.4727600000001</v>
      </c>
      <c r="G128" s="196" t="s">
        <v>104</v>
      </c>
      <c r="H128" s="30" t="s">
        <v>182</v>
      </c>
      <c r="I128" s="16" t="s">
        <v>20</v>
      </c>
      <c r="J128" s="16">
        <v>60</v>
      </c>
      <c r="K128" s="16">
        <v>44</v>
      </c>
      <c r="L128" s="14" t="s">
        <v>183</v>
      </c>
      <c r="M128" s="190"/>
    </row>
    <row r="129" spans="1:13" ht="35.25" customHeight="1">
      <c r="A129" s="195"/>
      <c r="B129" s="11" t="s">
        <v>26</v>
      </c>
      <c r="C129" s="189"/>
      <c r="D129" s="38">
        <v>1674.34024</v>
      </c>
      <c r="E129" s="38">
        <v>1674.34024</v>
      </c>
      <c r="F129" s="38">
        <v>1674.34024</v>
      </c>
      <c r="G129" s="196"/>
      <c r="H129" s="192" t="s">
        <v>108</v>
      </c>
      <c r="I129" s="192"/>
      <c r="J129" s="192"/>
      <c r="K129" s="192"/>
      <c r="L129" s="192"/>
      <c r="M129" s="190"/>
    </row>
    <row r="130" spans="1:13" ht="27.75" customHeight="1">
      <c r="A130" s="195"/>
      <c r="B130" s="11" t="s">
        <v>28</v>
      </c>
      <c r="C130" s="189"/>
      <c r="D130" s="38">
        <v>1500</v>
      </c>
      <c r="E130" s="38">
        <v>1500</v>
      </c>
      <c r="F130" s="38">
        <v>1500</v>
      </c>
      <c r="G130" s="196"/>
      <c r="H130" s="192"/>
      <c r="I130" s="192"/>
      <c r="J130" s="192"/>
      <c r="K130" s="192"/>
      <c r="L130" s="192"/>
      <c r="M130" s="190"/>
    </row>
    <row r="131" spans="1:13">
      <c r="A131" s="195"/>
      <c r="B131" s="76" t="s">
        <v>30</v>
      </c>
      <c r="C131" s="189"/>
      <c r="D131" s="77"/>
      <c r="E131" s="77"/>
      <c r="F131" s="77"/>
      <c r="G131" s="196"/>
      <c r="H131" s="192"/>
      <c r="I131" s="192"/>
      <c r="J131" s="192"/>
      <c r="K131" s="192"/>
      <c r="L131" s="192"/>
      <c r="M131" s="190"/>
    </row>
    <row r="132" spans="1:13" ht="32.25" customHeight="1">
      <c r="A132" s="195"/>
      <c r="B132" s="78" t="s">
        <v>32</v>
      </c>
      <c r="C132" s="197" t="s">
        <v>184</v>
      </c>
      <c r="D132" s="197"/>
      <c r="E132" s="197"/>
      <c r="F132" s="197"/>
      <c r="G132" s="197"/>
      <c r="H132" s="197"/>
      <c r="I132" s="197"/>
      <c r="J132" s="197"/>
      <c r="K132" s="197"/>
      <c r="L132" s="197"/>
      <c r="M132" s="197"/>
    </row>
    <row r="133" spans="1:13" ht="129" customHeight="1">
      <c r="A133" s="165" t="s">
        <v>185</v>
      </c>
      <c r="B133" s="34" t="s">
        <v>423</v>
      </c>
      <c r="C133" s="161" t="s">
        <v>154</v>
      </c>
      <c r="D133" s="82">
        <v>0</v>
      </c>
      <c r="E133" s="82">
        <v>0</v>
      </c>
      <c r="F133" s="82">
        <v>0</v>
      </c>
      <c r="G133" s="198" t="s">
        <v>186</v>
      </c>
      <c r="H133" s="21" t="s">
        <v>187</v>
      </c>
      <c r="I133" s="43" t="s">
        <v>188</v>
      </c>
      <c r="J133" s="43">
        <v>30.76</v>
      </c>
      <c r="K133" s="43">
        <v>42.8</v>
      </c>
      <c r="L133" s="43" t="s">
        <v>21</v>
      </c>
      <c r="M133" s="152" t="s">
        <v>156</v>
      </c>
    </row>
    <row r="134" spans="1:13" ht="45.75" customHeight="1">
      <c r="A134" s="165"/>
      <c r="B134" s="11" t="s">
        <v>22</v>
      </c>
      <c r="C134" s="161"/>
      <c r="D134" s="38">
        <v>0</v>
      </c>
      <c r="E134" s="38">
        <v>0</v>
      </c>
      <c r="F134" s="38">
        <v>0</v>
      </c>
      <c r="G134" s="198"/>
      <c r="H134" s="30" t="s">
        <v>189</v>
      </c>
      <c r="I134" s="15" t="s">
        <v>68</v>
      </c>
      <c r="J134" s="15">
        <v>4513</v>
      </c>
      <c r="K134" s="15">
        <v>4517</v>
      </c>
      <c r="L134" s="15" t="s">
        <v>21</v>
      </c>
      <c r="M134" s="152"/>
    </row>
    <row r="135" spans="1:13" ht="33" customHeight="1">
      <c r="A135" s="165"/>
      <c r="B135" s="11" t="s">
        <v>26</v>
      </c>
      <c r="C135" s="161"/>
      <c r="D135" s="38">
        <v>0</v>
      </c>
      <c r="E135" s="38">
        <v>0</v>
      </c>
      <c r="F135" s="38">
        <v>0</v>
      </c>
      <c r="G135" s="198"/>
      <c r="H135" s="30" t="s">
        <v>190</v>
      </c>
      <c r="I135" s="15" t="s">
        <v>191</v>
      </c>
      <c r="J135" s="15">
        <v>83.78</v>
      </c>
      <c r="K135" s="15">
        <v>111.12</v>
      </c>
      <c r="L135" s="15" t="s">
        <v>21</v>
      </c>
      <c r="M135" s="152"/>
    </row>
    <row r="136" spans="1:13" ht="35.25" customHeight="1">
      <c r="A136" s="165"/>
      <c r="B136" s="11" t="s">
        <v>28</v>
      </c>
      <c r="C136" s="161"/>
      <c r="D136" s="38">
        <v>0</v>
      </c>
      <c r="E136" s="38">
        <v>0</v>
      </c>
      <c r="F136" s="38">
        <v>0</v>
      </c>
      <c r="G136" s="198"/>
      <c r="H136" s="30" t="s">
        <v>445</v>
      </c>
      <c r="I136" s="15" t="s">
        <v>188</v>
      </c>
      <c r="J136" s="15">
        <v>0.16300000000000001</v>
      </c>
      <c r="K136" s="15">
        <v>0.17899999999999999</v>
      </c>
      <c r="L136" s="15" t="s">
        <v>21</v>
      </c>
      <c r="M136" s="152"/>
    </row>
    <row r="137" spans="1:13" ht="35.25" customHeight="1">
      <c r="A137" s="165"/>
      <c r="B137" s="11" t="s">
        <v>30</v>
      </c>
      <c r="C137" s="161"/>
      <c r="D137" s="38">
        <v>0</v>
      </c>
      <c r="E137" s="38">
        <v>0</v>
      </c>
      <c r="F137" s="38">
        <v>0</v>
      </c>
      <c r="G137" s="198"/>
      <c r="H137" s="199" t="s">
        <v>117</v>
      </c>
      <c r="I137" s="200"/>
      <c r="J137" s="200"/>
      <c r="K137" s="200"/>
      <c r="L137" s="201"/>
      <c r="M137" s="152"/>
    </row>
    <row r="138" spans="1:13" ht="35.25" customHeight="1">
      <c r="A138" s="165"/>
      <c r="B138" s="33" t="s">
        <v>32</v>
      </c>
      <c r="C138" s="176" t="s">
        <v>192</v>
      </c>
      <c r="D138" s="176"/>
      <c r="E138" s="176"/>
      <c r="F138" s="176"/>
      <c r="G138" s="176"/>
      <c r="H138" s="176"/>
      <c r="I138" s="176"/>
      <c r="J138" s="176"/>
      <c r="K138" s="176"/>
      <c r="L138" s="176"/>
      <c r="M138" s="176"/>
    </row>
    <row r="139" spans="1:13" ht="150.75" customHeight="1">
      <c r="A139" s="165" t="s">
        <v>193</v>
      </c>
      <c r="B139" s="34" t="s">
        <v>424</v>
      </c>
      <c r="C139" s="166" t="s">
        <v>194</v>
      </c>
      <c r="D139" s="71">
        <f>D143+D142+D141+D140</f>
        <v>2.2091500000000002</v>
      </c>
      <c r="E139" s="71">
        <f>E143+E142+E141+E140</f>
        <v>2.2091500000000002</v>
      </c>
      <c r="F139" s="71">
        <f>F143+F142+F141+F140</f>
        <v>2.2091500000000002</v>
      </c>
      <c r="G139" s="36">
        <f>F139/E139</f>
        <v>1</v>
      </c>
      <c r="H139" s="22" t="s">
        <v>195</v>
      </c>
      <c r="I139" s="74" t="s">
        <v>68</v>
      </c>
      <c r="J139" s="74">
        <v>220</v>
      </c>
      <c r="K139" s="74">
        <v>220</v>
      </c>
      <c r="L139" s="21" t="s">
        <v>21</v>
      </c>
      <c r="M139" s="152" t="s">
        <v>196</v>
      </c>
    </row>
    <row r="140" spans="1:13" ht="42" customHeight="1">
      <c r="A140" s="165"/>
      <c r="B140" s="11" t="s">
        <v>22</v>
      </c>
      <c r="C140" s="166"/>
      <c r="D140" s="38"/>
      <c r="E140" s="38"/>
      <c r="F140" s="38"/>
      <c r="G140" s="167" t="s">
        <v>104</v>
      </c>
      <c r="H140" s="147" t="s">
        <v>117</v>
      </c>
      <c r="I140" s="147"/>
      <c r="J140" s="147"/>
      <c r="K140" s="147"/>
      <c r="L140" s="147"/>
      <c r="M140" s="152"/>
    </row>
    <row r="141" spans="1:13" ht="30.75" customHeight="1">
      <c r="A141" s="165"/>
      <c r="B141" s="11" t="s">
        <v>26</v>
      </c>
      <c r="C141" s="166"/>
      <c r="D141" s="38"/>
      <c r="E141" s="38"/>
      <c r="F141" s="38"/>
      <c r="G141" s="167"/>
      <c r="H141" s="147"/>
      <c r="I141" s="147"/>
      <c r="J141" s="147"/>
      <c r="K141" s="147"/>
      <c r="L141" s="147"/>
      <c r="M141" s="152"/>
    </row>
    <row r="142" spans="1:13" ht="36" customHeight="1">
      <c r="A142" s="165"/>
      <c r="B142" s="11" t="s">
        <v>28</v>
      </c>
      <c r="C142" s="166"/>
      <c r="D142" s="38">
        <v>2.2091500000000002</v>
      </c>
      <c r="E142" s="38">
        <v>2.2091500000000002</v>
      </c>
      <c r="F142" s="38">
        <v>2.2091500000000002</v>
      </c>
      <c r="G142" s="167"/>
      <c r="H142" s="147"/>
      <c r="I142" s="147"/>
      <c r="J142" s="147"/>
      <c r="K142" s="147"/>
      <c r="L142" s="147"/>
      <c r="M142" s="152"/>
    </row>
    <row r="143" spans="1:13" ht="23.25" customHeight="1">
      <c r="A143" s="165"/>
      <c r="B143" s="11" t="s">
        <v>30</v>
      </c>
      <c r="C143" s="166"/>
      <c r="D143" s="38">
        <v>0</v>
      </c>
      <c r="E143" s="38">
        <v>0</v>
      </c>
      <c r="F143" s="38">
        <v>0</v>
      </c>
      <c r="G143" s="167"/>
      <c r="H143" s="147"/>
      <c r="I143" s="147"/>
      <c r="J143" s="147"/>
      <c r="K143" s="147"/>
      <c r="L143" s="147"/>
      <c r="M143" s="152"/>
    </row>
    <row r="144" spans="1:13" ht="36.75" customHeight="1">
      <c r="A144" s="165"/>
      <c r="B144" s="33" t="s">
        <v>32</v>
      </c>
      <c r="C144" s="176" t="s">
        <v>192</v>
      </c>
      <c r="D144" s="176"/>
      <c r="E144" s="176"/>
      <c r="F144" s="176"/>
      <c r="G144" s="176"/>
      <c r="H144" s="176"/>
      <c r="I144" s="176"/>
      <c r="J144" s="176"/>
      <c r="K144" s="176"/>
      <c r="L144" s="176"/>
      <c r="M144" s="176"/>
    </row>
    <row r="145" spans="1:13" ht="153.75" customHeight="1">
      <c r="A145" s="165" t="s">
        <v>197</v>
      </c>
      <c r="B145" s="83" t="s">
        <v>425</v>
      </c>
      <c r="C145" s="166" t="s">
        <v>198</v>
      </c>
      <c r="D145" s="71">
        <f>D148+D149</f>
        <v>57730.540390000002</v>
      </c>
      <c r="E145" s="71">
        <f>E148+E149</f>
        <v>57730.539999999994</v>
      </c>
      <c r="F145" s="71">
        <f>F148+F149</f>
        <v>42781.913</v>
      </c>
      <c r="G145" s="36">
        <f>F145/E145</f>
        <v>0.74106206177873968</v>
      </c>
      <c r="H145" s="22" t="s">
        <v>199</v>
      </c>
      <c r="I145" s="54"/>
      <c r="J145" s="43"/>
      <c r="K145" s="43"/>
      <c r="L145" s="202" t="s">
        <v>200</v>
      </c>
      <c r="M145" s="205" t="s">
        <v>201</v>
      </c>
    </row>
    <row r="146" spans="1:13" ht="20.25" customHeight="1">
      <c r="A146" s="165"/>
      <c r="B146" s="157" t="s">
        <v>22</v>
      </c>
      <c r="C146" s="166"/>
      <c r="D146" s="206"/>
      <c r="E146" s="206"/>
      <c r="F146" s="206"/>
      <c r="G146" s="156" t="s">
        <v>202</v>
      </c>
      <c r="H146" s="14" t="s">
        <v>203</v>
      </c>
      <c r="I146" s="85" t="s">
        <v>20</v>
      </c>
      <c r="J146" s="15">
        <v>57</v>
      </c>
      <c r="K146" s="10">
        <v>71</v>
      </c>
      <c r="L146" s="203"/>
      <c r="M146" s="205"/>
    </row>
    <row r="147" spans="1:13" ht="38.25" customHeight="1">
      <c r="A147" s="165"/>
      <c r="B147" s="157"/>
      <c r="C147" s="166"/>
      <c r="D147" s="206"/>
      <c r="E147" s="206"/>
      <c r="F147" s="206"/>
      <c r="G147" s="156"/>
      <c r="H147" s="14" t="s">
        <v>204</v>
      </c>
      <c r="I147" s="85" t="s">
        <v>20</v>
      </c>
      <c r="J147" s="15">
        <v>72</v>
      </c>
      <c r="K147" s="15">
        <v>94.4</v>
      </c>
      <c r="L147" s="203"/>
      <c r="M147" s="205"/>
    </row>
    <row r="148" spans="1:13" ht="27.75" customHeight="1">
      <c r="A148" s="165"/>
      <c r="B148" s="11" t="s">
        <v>26</v>
      </c>
      <c r="C148" s="166"/>
      <c r="D148" s="38">
        <v>17120.006000000001</v>
      </c>
      <c r="E148" s="38">
        <v>17120.009999999998</v>
      </c>
      <c r="F148" s="38">
        <v>9592.7708000000002</v>
      </c>
      <c r="G148" s="156"/>
      <c r="H148" s="14" t="s">
        <v>205</v>
      </c>
      <c r="I148" s="85" t="s">
        <v>20</v>
      </c>
      <c r="J148" s="15">
        <v>36</v>
      </c>
      <c r="K148" s="15">
        <v>76.099999999999994</v>
      </c>
      <c r="L148" s="203"/>
      <c r="M148" s="205"/>
    </row>
    <row r="149" spans="1:13" ht="27.75" customHeight="1">
      <c r="A149" s="165"/>
      <c r="B149" s="11" t="s">
        <v>28</v>
      </c>
      <c r="C149" s="166"/>
      <c r="D149" s="38">
        <v>40610.534390000001</v>
      </c>
      <c r="E149" s="38">
        <v>40610.53</v>
      </c>
      <c r="F149" s="38">
        <v>33189.142200000002</v>
      </c>
      <c r="G149" s="156"/>
      <c r="H149" s="14" t="s">
        <v>206</v>
      </c>
      <c r="I149" s="85" t="s">
        <v>20</v>
      </c>
      <c r="J149" s="15">
        <v>32</v>
      </c>
      <c r="K149" s="15">
        <v>51.3</v>
      </c>
      <c r="L149" s="203"/>
      <c r="M149" s="205"/>
    </row>
    <row r="150" spans="1:13" ht="41.25" customHeight="1">
      <c r="A150" s="165"/>
      <c r="B150" s="11" t="s">
        <v>30</v>
      </c>
      <c r="C150" s="166"/>
      <c r="D150" s="15"/>
      <c r="E150" s="15"/>
      <c r="F150" s="15"/>
      <c r="G150" s="156"/>
      <c r="H150" s="14" t="s">
        <v>207</v>
      </c>
      <c r="I150" s="85" t="s">
        <v>20</v>
      </c>
      <c r="J150" s="15">
        <v>42</v>
      </c>
      <c r="K150" s="15">
        <v>64.400000000000006</v>
      </c>
      <c r="L150" s="204"/>
      <c r="M150" s="205"/>
    </row>
    <row r="151" spans="1:13" ht="58.5" customHeight="1">
      <c r="A151" s="165"/>
      <c r="B151" s="170"/>
      <c r="C151" s="170"/>
      <c r="D151" s="170"/>
      <c r="E151" s="170"/>
      <c r="F151" s="170"/>
      <c r="G151" s="156"/>
      <c r="H151" s="14" t="s">
        <v>208</v>
      </c>
      <c r="I151" s="85"/>
      <c r="J151" s="15"/>
      <c r="K151" s="15"/>
      <c r="L151" s="86"/>
      <c r="M151" s="205"/>
    </row>
    <row r="152" spans="1:13" ht="55.5" customHeight="1">
      <c r="A152" s="165"/>
      <c r="B152" s="170"/>
      <c r="C152" s="170"/>
      <c r="D152" s="170"/>
      <c r="E152" s="170"/>
      <c r="F152" s="170"/>
      <c r="G152" s="156"/>
      <c r="H152" s="14" t="s">
        <v>209</v>
      </c>
      <c r="I152" s="85" t="s">
        <v>20</v>
      </c>
      <c r="J152" s="15">
        <v>11</v>
      </c>
      <c r="K152" s="15">
        <v>49.1</v>
      </c>
      <c r="L152" s="86" t="s">
        <v>210</v>
      </c>
      <c r="M152" s="205"/>
    </row>
    <row r="153" spans="1:13" ht="23.25" customHeight="1">
      <c r="A153" s="165"/>
      <c r="B153" s="170"/>
      <c r="C153" s="170"/>
      <c r="D153" s="170"/>
      <c r="E153" s="170"/>
      <c r="F153" s="170"/>
      <c r="G153" s="156"/>
      <c r="H153" s="14" t="s">
        <v>211</v>
      </c>
      <c r="I153" s="85" t="s">
        <v>20</v>
      </c>
      <c r="J153" s="15">
        <v>11</v>
      </c>
      <c r="K153" s="15">
        <v>4.79</v>
      </c>
      <c r="L153" s="86" t="s">
        <v>21</v>
      </c>
      <c r="M153" s="205"/>
    </row>
    <row r="154" spans="1:13" ht="60.75" customHeight="1">
      <c r="A154" s="165"/>
      <c r="B154" s="170"/>
      <c r="C154" s="170"/>
      <c r="D154" s="170"/>
      <c r="E154" s="170"/>
      <c r="F154" s="170"/>
      <c r="G154" s="156"/>
      <c r="H154" s="14" t="s">
        <v>212</v>
      </c>
      <c r="I154" s="85" t="s">
        <v>20</v>
      </c>
      <c r="J154" s="15">
        <v>11</v>
      </c>
      <c r="K154" s="15">
        <v>15</v>
      </c>
      <c r="L154" s="86" t="s">
        <v>210</v>
      </c>
      <c r="M154" s="205"/>
    </row>
    <row r="155" spans="1:13" ht="42.75" customHeight="1">
      <c r="A155" s="165"/>
      <c r="B155" s="170"/>
      <c r="C155" s="170"/>
      <c r="D155" s="170"/>
      <c r="E155" s="170"/>
      <c r="F155" s="170"/>
      <c r="G155" s="156"/>
      <c r="H155" s="14" t="s">
        <v>213</v>
      </c>
      <c r="I155" s="85" t="s">
        <v>68</v>
      </c>
      <c r="J155" s="15">
        <v>26</v>
      </c>
      <c r="K155" s="15">
        <v>10</v>
      </c>
      <c r="L155" s="86" t="s">
        <v>214</v>
      </c>
      <c r="M155" s="205"/>
    </row>
    <row r="156" spans="1:13" ht="93" customHeight="1">
      <c r="A156" s="165"/>
      <c r="B156" s="170"/>
      <c r="C156" s="170"/>
      <c r="D156" s="170"/>
      <c r="E156" s="170"/>
      <c r="F156" s="170"/>
      <c r="G156" s="156"/>
      <c r="H156" s="14" t="s">
        <v>215</v>
      </c>
      <c r="I156" s="85" t="s">
        <v>68</v>
      </c>
      <c r="J156" s="15">
        <v>3</v>
      </c>
      <c r="K156" s="15">
        <v>3</v>
      </c>
      <c r="L156" s="86" t="s">
        <v>21</v>
      </c>
      <c r="M156" s="205"/>
    </row>
    <row r="157" spans="1:13" ht="75">
      <c r="A157" s="165"/>
      <c r="B157" s="170"/>
      <c r="C157" s="170"/>
      <c r="D157" s="170"/>
      <c r="E157" s="170"/>
      <c r="F157" s="170"/>
      <c r="G157" s="156"/>
      <c r="H157" s="30" t="s">
        <v>446</v>
      </c>
      <c r="I157" s="85" t="s">
        <v>68</v>
      </c>
      <c r="J157" s="15">
        <v>4</v>
      </c>
      <c r="K157" s="15">
        <v>0</v>
      </c>
      <c r="L157" s="86" t="s">
        <v>216</v>
      </c>
      <c r="M157" s="205"/>
    </row>
    <row r="158" spans="1:13" ht="48" customHeight="1">
      <c r="A158" s="165"/>
      <c r="B158" s="170"/>
      <c r="C158" s="170"/>
      <c r="D158" s="170"/>
      <c r="E158" s="170"/>
      <c r="F158" s="170"/>
      <c r="G158" s="156"/>
      <c r="H158" s="87" t="s">
        <v>447</v>
      </c>
      <c r="I158" s="88" t="s">
        <v>68</v>
      </c>
      <c r="J158" s="89">
        <v>24</v>
      </c>
      <c r="K158" s="89">
        <v>24</v>
      </c>
      <c r="L158" s="86" t="s">
        <v>21</v>
      </c>
      <c r="M158" s="205"/>
    </row>
    <row r="159" spans="1:13" ht="48" customHeight="1">
      <c r="A159" s="165"/>
      <c r="B159" s="170"/>
      <c r="C159" s="170"/>
      <c r="D159" s="170"/>
      <c r="E159" s="170"/>
      <c r="F159" s="170"/>
      <c r="G159" s="156" t="s">
        <v>217</v>
      </c>
      <c r="H159" s="156"/>
      <c r="I159" s="156"/>
      <c r="J159" s="156"/>
      <c r="K159" s="156"/>
      <c r="L159" s="156"/>
      <c r="M159" s="205"/>
    </row>
    <row r="160" spans="1:13" ht="32.25" customHeight="1">
      <c r="A160" s="165"/>
      <c r="B160" s="33" t="s">
        <v>32</v>
      </c>
      <c r="C160" s="171" t="s">
        <v>218</v>
      </c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</row>
    <row r="161" spans="1:13" ht="177.75" customHeight="1">
      <c r="A161" s="165" t="s">
        <v>219</v>
      </c>
      <c r="B161" s="94" t="s">
        <v>426</v>
      </c>
      <c r="C161" s="166" t="s">
        <v>220</v>
      </c>
      <c r="D161" s="71">
        <f>D164</f>
        <v>0</v>
      </c>
      <c r="E161" s="90">
        <v>0</v>
      </c>
      <c r="F161" s="90">
        <v>0</v>
      </c>
      <c r="G161" s="36"/>
      <c r="H161" s="21" t="s">
        <v>221</v>
      </c>
      <c r="I161" s="43" t="s">
        <v>20</v>
      </c>
      <c r="J161" s="43">
        <v>12</v>
      </c>
      <c r="K161" s="43">
        <v>100</v>
      </c>
      <c r="L161" s="43" t="s">
        <v>21</v>
      </c>
      <c r="M161" s="152" t="s">
        <v>222</v>
      </c>
    </row>
    <row r="162" spans="1:13" ht="44.25" customHeight="1">
      <c r="A162" s="165"/>
      <c r="B162" s="11" t="s">
        <v>22</v>
      </c>
      <c r="C162" s="166"/>
      <c r="D162" s="38"/>
      <c r="E162" s="38"/>
      <c r="F162" s="38"/>
      <c r="G162" s="167" t="s">
        <v>186</v>
      </c>
      <c r="H162" s="30" t="s">
        <v>223</v>
      </c>
      <c r="I162" s="15" t="s">
        <v>20</v>
      </c>
      <c r="J162" s="15">
        <v>67</v>
      </c>
      <c r="K162" s="15">
        <v>67</v>
      </c>
      <c r="L162" s="15" t="s">
        <v>21</v>
      </c>
      <c r="M162" s="152"/>
    </row>
    <row r="163" spans="1:13" ht="60">
      <c r="A163" s="165"/>
      <c r="B163" s="11" t="s">
        <v>26</v>
      </c>
      <c r="C163" s="166"/>
      <c r="D163" s="38"/>
      <c r="E163" s="38"/>
      <c r="F163" s="38"/>
      <c r="G163" s="167"/>
      <c r="H163" s="30" t="s">
        <v>224</v>
      </c>
      <c r="I163" s="15" t="s">
        <v>20</v>
      </c>
      <c r="J163" s="15">
        <v>40</v>
      </c>
      <c r="K163" s="15">
        <v>40</v>
      </c>
      <c r="L163" s="15" t="s">
        <v>21</v>
      </c>
      <c r="M163" s="152"/>
    </row>
    <row r="164" spans="1:13" ht="58.7" customHeight="1">
      <c r="A164" s="165"/>
      <c r="B164" s="11" t="s">
        <v>28</v>
      </c>
      <c r="C164" s="166"/>
      <c r="D164" s="38">
        <v>0</v>
      </c>
      <c r="E164" s="91">
        <v>0</v>
      </c>
      <c r="F164" s="91">
        <v>0</v>
      </c>
      <c r="G164" s="167"/>
      <c r="H164" s="30" t="s">
        <v>448</v>
      </c>
      <c r="I164" s="15" t="s">
        <v>20</v>
      </c>
      <c r="J164" s="15">
        <v>70</v>
      </c>
      <c r="K164" s="15">
        <v>50</v>
      </c>
      <c r="L164" s="92" t="s">
        <v>225</v>
      </c>
      <c r="M164" s="152"/>
    </row>
    <row r="165" spans="1:13" ht="121.5" customHeight="1">
      <c r="A165" s="165"/>
      <c r="B165" s="11" t="s">
        <v>30</v>
      </c>
      <c r="C165" s="166"/>
      <c r="D165" s="15"/>
      <c r="E165" s="15"/>
      <c r="F165" s="15"/>
      <c r="G165" s="167"/>
      <c r="H165" s="30" t="s">
        <v>226</v>
      </c>
      <c r="I165" s="15" t="s">
        <v>20</v>
      </c>
      <c r="J165" s="15">
        <v>87</v>
      </c>
      <c r="K165" s="15">
        <v>0</v>
      </c>
      <c r="L165" s="69" t="s">
        <v>227</v>
      </c>
      <c r="M165" s="152"/>
    </row>
    <row r="166" spans="1:13" ht="45">
      <c r="A166" s="165"/>
      <c r="B166" s="207"/>
      <c r="C166" s="207"/>
      <c r="D166" s="207"/>
      <c r="E166" s="207"/>
      <c r="F166" s="207"/>
      <c r="G166" s="207"/>
      <c r="H166" s="14" t="s">
        <v>228</v>
      </c>
      <c r="I166" s="85" t="s">
        <v>20</v>
      </c>
      <c r="J166" s="15">
        <v>100</v>
      </c>
      <c r="K166" s="15">
        <v>100</v>
      </c>
      <c r="L166" s="15" t="s">
        <v>21</v>
      </c>
      <c r="M166" s="152"/>
    </row>
    <row r="167" spans="1:13">
      <c r="A167" s="165"/>
      <c r="B167" s="207"/>
      <c r="C167" s="207"/>
      <c r="D167" s="207"/>
      <c r="E167" s="207"/>
      <c r="F167" s="207"/>
      <c r="G167" s="207"/>
      <c r="H167" s="14" t="s">
        <v>229</v>
      </c>
      <c r="I167" s="85" t="s">
        <v>20</v>
      </c>
      <c r="J167" s="15">
        <v>0</v>
      </c>
      <c r="K167" s="15">
        <v>1</v>
      </c>
      <c r="L167" s="14"/>
      <c r="M167" s="152"/>
    </row>
    <row r="168" spans="1:13" ht="24" customHeight="1">
      <c r="A168" s="165"/>
      <c r="B168" s="207"/>
      <c r="C168" s="207"/>
      <c r="D168" s="207"/>
      <c r="E168" s="207"/>
      <c r="F168" s="207"/>
      <c r="G168" s="207"/>
      <c r="H168" s="158" t="s">
        <v>230</v>
      </c>
      <c r="I168" s="158"/>
      <c r="J168" s="158"/>
      <c r="K168" s="158"/>
      <c r="L168" s="158"/>
      <c r="M168" s="152"/>
    </row>
    <row r="169" spans="1:13" ht="46.5" customHeight="1">
      <c r="A169" s="165"/>
      <c r="B169" s="33" t="s">
        <v>32</v>
      </c>
      <c r="C169" s="171" t="s">
        <v>231</v>
      </c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</row>
    <row r="170" spans="1:13" ht="114.75" customHeight="1">
      <c r="A170" s="160" t="s">
        <v>232</v>
      </c>
      <c r="B170" s="34" t="s">
        <v>427</v>
      </c>
      <c r="C170" s="166" t="s">
        <v>220</v>
      </c>
      <c r="D170" s="71">
        <f>D171+D173+D174+D175</f>
        <v>928144.76869000006</v>
      </c>
      <c r="E170" s="71">
        <f>E171+E173+E174+E175</f>
        <v>928144.76869000006</v>
      </c>
      <c r="F170" s="71">
        <f>F171+F173+F174+F175</f>
        <v>902850.08084999991</v>
      </c>
      <c r="G170" s="36">
        <f>F170/E170</f>
        <v>0.97274704475714335</v>
      </c>
      <c r="H170" s="21" t="s">
        <v>449</v>
      </c>
      <c r="I170" s="93" t="s">
        <v>20</v>
      </c>
      <c r="J170" s="74">
        <v>96</v>
      </c>
      <c r="K170" s="74">
        <v>96</v>
      </c>
      <c r="L170" s="74" t="s">
        <v>21</v>
      </c>
      <c r="M170" s="208"/>
    </row>
    <row r="171" spans="1:13" ht="15" customHeight="1">
      <c r="A171" s="160"/>
      <c r="B171" s="157" t="s">
        <v>22</v>
      </c>
      <c r="C171" s="166"/>
      <c r="D171" s="209">
        <v>48918.404240000003</v>
      </c>
      <c r="E171" s="209">
        <v>48918.404240000003</v>
      </c>
      <c r="F171" s="209">
        <v>37752.88854</v>
      </c>
      <c r="G171" s="172" t="s">
        <v>96</v>
      </c>
      <c r="H171" s="210"/>
      <c r="I171" s="210"/>
      <c r="J171" s="210"/>
      <c r="K171" s="210"/>
      <c r="L171" s="210"/>
      <c r="M171" s="208"/>
    </row>
    <row r="172" spans="1:13" ht="28.5" customHeight="1">
      <c r="A172" s="160"/>
      <c r="B172" s="157"/>
      <c r="C172" s="157"/>
      <c r="D172" s="209"/>
      <c r="E172" s="209"/>
      <c r="F172" s="209"/>
      <c r="G172" s="172"/>
      <c r="H172" s="210"/>
      <c r="I172" s="210"/>
      <c r="J172" s="210"/>
      <c r="K172" s="210"/>
      <c r="L172" s="210"/>
      <c r="M172" s="208"/>
    </row>
    <row r="173" spans="1:13" ht="25.5">
      <c r="A173" s="160"/>
      <c r="B173" s="11" t="s">
        <v>26</v>
      </c>
      <c r="C173" s="166"/>
      <c r="D173" s="38">
        <v>529721.57548</v>
      </c>
      <c r="E173" s="38">
        <v>529721.57548</v>
      </c>
      <c r="F173" s="38">
        <v>525930.63300999999</v>
      </c>
      <c r="G173" s="172"/>
      <c r="H173" s="210"/>
      <c r="I173" s="210"/>
      <c r="J173" s="210"/>
      <c r="K173" s="210"/>
      <c r="L173" s="210"/>
      <c r="M173" s="208"/>
    </row>
    <row r="174" spans="1:13" ht="25.5">
      <c r="A174" s="160"/>
      <c r="B174" s="11" t="s">
        <v>28</v>
      </c>
      <c r="C174" s="166"/>
      <c r="D174" s="38">
        <v>345966.40941000002</v>
      </c>
      <c r="E174" s="38">
        <v>345966.40941000002</v>
      </c>
      <c r="F174" s="38">
        <v>337063.3028</v>
      </c>
      <c r="G174" s="172"/>
      <c r="H174" s="210"/>
      <c r="I174" s="210"/>
      <c r="J174" s="210"/>
      <c r="K174" s="210"/>
      <c r="L174" s="210"/>
      <c r="M174" s="208"/>
    </row>
    <row r="175" spans="1:13">
      <c r="A175" s="160"/>
      <c r="B175" s="11" t="s">
        <v>30</v>
      </c>
      <c r="C175" s="166"/>
      <c r="D175" s="38">
        <v>3538.3795599999999</v>
      </c>
      <c r="E175" s="38">
        <v>3538.3795599999999</v>
      </c>
      <c r="F175" s="38">
        <v>2103.2565</v>
      </c>
      <c r="G175" s="172"/>
      <c r="H175" s="210"/>
      <c r="I175" s="210"/>
      <c r="J175" s="210"/>
      <c r="K175" s="210"/>
      <c r="L175" s="210"/>
      <c r="M175" s="208"/>
    </row>
    <row r="176" spans="1:13" ht="29.25" customHeight="1">
      <c r="A176" s="160"/>
      <c r="B176" s="33" t="s">
        <v>32</v>
      </c>
      <c r="C176" s="176" t="s">
        <v>233</v>
      </c>
      <c r="D176" s="176"/>
      <c r="E176" s="176"/>
      <c r="F176" s="176"/>
      <c r="G176" s="176"/>
      <c r="H176" s="176"/>
      <c r="I176" s="176"/>
      <c r="J176" s="176"/>
      <c r="K176" s="176"/>
      <c r="L176" s="176"/>
      <c r="M176" s="176"/>
    </row>
    <row r="177" spans="1:13" ht="80.25" customHeight="1">
      <c r="A177" s="211" t="s">
        <v>234</v>
      </c>
      <c r="B177" s="94" t="s">
        <v>235</v>
      </c>
      <c r="C177" s="166" t="s">
        <v>220</v>
      </c>
      <c r="D177" s="71">
        <f>D180+D181</f>
        <v>216904.06105000002</v>
      </c>
      <c r="E177" s="71">
        <f>E180+E181</f>
        <v>216904.06105000002</v>
      </c>
      <c r="F177" s="71">
        <f>F180+F181</f>
        <v>214993.27335999999</v>
      </c>
      <c r="G177" s="36">
        <f>F177/E177</f>
        <v>0.99119063202067226</v>
      </c>
      <c r="H177" s="21" t="s">
        <v>236</v>
      </c>
      <c r="I177" s="93" t="s">
        <v>20</v>
      </c>
      <c r="J177" s="43">
        <v>73</v>
      </c>
      <c r="K177" s="43">
        <v>81.599999999999994</v>
      </c>
      <c r="L177" s="95" t="s">
        <v>21</v>
      </c>
      <c r="M177" s="152" t="s">
        <v>237</v>
      </c>
    </row>
    <row r="178" spans="1:13" ht="94.5" customHeight="1">
      <c r="A178" s="211"/>
      <c r="B178" s="157" t="s">
        <v>22</v>
      </c>
      <c r="C178" s="166"/>
      <c r="D178" s="38"/>
      <c r="E178" s="38"/>
      <c r="F178" s="38"/>
      <c r="G178" s="167" t="s">
        <v>238</v>
      </c>
      <c r="H178" s="30" t="s">
        <v>239</v>
      </c>
      <c r="I178" s="85" t="s">
        <v>20</v>
      </c>
      <c r="J178" s="15">
        <v>75.599999999999994</v>
      </c>
      <c r="K178" s="15">
        <v>73.94</v>
      </c>
      <c r="L178" s="96" t="s">
        <v>240</v>
      </c>
      <c r="M178" s="152"/>
    </row>
    <row r="179" spans="1:13" ht="27" customHeight="1">
      <c r="A179" s="211"/>
      <c r="B179" s="157"/>
      <c r="C179" s="157"/>
      <c r="D179" s="38"/>
      <c r="E179" s="38"/>
      <c r="F179" s="38"/>
      <c r="G179" s="167"/>
      <c r="H179" s="14" t="s">
        <v>241</v>
      </c>
      <c r="I179" s="85" t="s">
        <v>20</v>
      </c>
      <c r="J179" s="15">
        <v>22.6</v>
      </c>
      <c r="K179" s="15">
        <v>16.5</v>
      </c>
      <c r="L179" s="15" t="s">
        <v>21</v>
      </c>
      <c r="M179" s="152"/>
    </row>
    <row r="180" spans="1:13" ht="45">
      <c r="A180" s="211"/>
      <c r="B180" s="11" t="s">
        <v>26</v>
      </c>
      <c r="C180" s="166"/>
      <c r="D180" s="38">
        <v>115145.52</v>
      </c>
      <c r="E180" s="38">
        <v>115145.52</v>
      </c>
      <c r="F180" s="38">
        <v>115145.52</v>
      </c>
      <c r="G180" s="167"/>
      <c r="H180" s="14" t="s">
        <v>242</v>
      </c>
      <c r="I180" s="85" t="s">
        <v>20</v>
      </c>
      <c r="J180" s="15">
        <v>75</v>
      </c>
      <c r="K180" s="15">
        <v>72.290000000000006</v>
      </c>
      <c r="L180" s="15" t="s">
        <v>21</v>
      </c>
      <c r="M180" s="152"/>
    </row>
    <row r="181" spans="1:13" ht="46.5" customHeight="1">
      <c r="A181" s="211"/>
      <c r="B181" s="11" t="s">
        <v>28</v>
      </c>
      <c r="C181" s="166"/>
      <c r="D181" s="38">
        <v>101758.54105</v>
      </c>
      <c r="E181" s="38">
        <v>101758.54105</v>
      </c>
      <c r="F181" s="38">
        <v>99847.753360000002</v>
      </c>
      <c r="G181" s="167"/>
      <c r="H181" s="14" t="s">
        <v>243</v>
      </c>
      <c r="I181" s="85" t="s">
        <v>20</v>
      </c>
      <c r="J181" s="15">
        <v>0.5</v>
      </c>
      <c r="K181" s="15">
        <v>0.01</v>
      </c>
      <c r="L181" s="15" t="s">
        <v>21</v>
      </c>
      <c r="M181" s="152"/>
    </row>
    <row r="182" spans="1:13" ht="84.95" customHeight="1">
      <c r="A182" s="211"/>
      <c r="B182" s="11" t="s">
        <v>30</v>
      </c>
      <c r="C182" s="166"/>
      <c r="D182" s="97"/>
      <c r="E182" s="97"/>
      <c r="F182" s="97"/>
      <c r="G182" s="167"/>
      <c r="H182" s="14" t="s">
        <v>244</v>
      </c>
      <c r="I182" s="85" t="s">
        <v>20</v>
      </c>
      <c r="J182" s="15">
        <v>93</v>
      </c>
      <c r="K182" s="15">
        <v>87.24</v>
      </c>
      <c r="L182" s="14" t="s">
        <v>245</v>
      </c>
      <c r="M182" s="152"/>
    </row>
    <row r="183" spans="1:13" ht="58.5" customHeight="1">
      <c r="A183" s="211"/>
      <c r="B183" s="157"/>
      <c r="C183" s="157"/>
      <c r="D183" s="157"/>
      <c r="E183" s="157"/>
      <c r="F183" s="157"/>
      <c r="G183" s="157"/>
      <c r="H183" s="156" t="s">
        <v>246</v>
      </c>
      <c r="I183" s="156"/>
      <c r="J183" s="156"/>
      <c r="K183" s="156"/>
      <c r="L183" s="156"/>
      <c r="M183" s="152"/>
    </row>
    <row r="184" spans="1:13" ht="36" customHeight="1">
      <c r="A184" s="211"/>
      <c r="B184" s="33" t="s">
        <v>247</v>
      </c>
      <c r="C184" s="171" t="s">
        <v>248</v>
      </c>
      <c r="D184" s="171"/>
      <c r="E184" s="171"/>
      <c r="F184" s="171"/>
      <c r="G184" s="171"/>
      <c r="H184" s="171"/>
      <c r="I184" s="171"/>
      <c r="J184" s="171"/>
      <c r="K184" s="171"/>
      <c r="L184" s="171"/>
      <c r="M184" s="171"/>
    </row>
    <row r="185" spans="1:13" ht="99" customHeight="1">
      <c r="A185" s="211" t="s">
        <v>249</v>
      </c>
      <c r="B185" s="94" t="s">
        <v>250</v>
      </c>
      <c r="C185" s="166" t="s">
        <v>220</v>
      </c>
      <c r="D185" s="71">
        <f>D186+D187+D188+D189</f>
        <v>614708.99120000005</v>
      </c>
      <c r="E185" s="71">
        <f>E186+E187+E188+E189</f>
        <v>614708.99120000005</v>
      </c>
      <c r="F185" s="71">
        <f>F186+F187+F188+F189</f>
        <v>592440.99578</v>
      </c>
      <c r="G185" s="36">
        <f>F185/E185</f>
        <v>0.96377473611288855</v>
      </c>
      <c r="H185" s="21" t="s">
        <v>251</v>
      </c>
      <c r="I185" s="74" t="s">
        <v>20</v>
      </c>
      <c r="J185" s="74">
        <v>49.6</v>
      </c>
      <c r="K185" s="74">
        <v>86.82</v>
      </c>
      <c r="L185" s="98" t="s">
        <v>21</v>
      </c>
      <c r="M185" s="152" t="s">
        <v>237</v>
      </c>
    </row>
    <row r="186" spans="1:13" ht="63" customHeight="1">
      <c r="A186" s="211"/>
      <c r="B186" s="11" t="s">
        <v>22</v>
      </c>
      <c r="C186" s="166"/>
      <c r="D186" s="38">
        <v>48918.404240000003</v>
      </c>
      <c r="E186" s="38">
        <v>48918.404240000003</v>
      </c>
      <c r="F186" s="38">
        <v>37752.88854</v>
      </c>
      <c r="G186" s="167" t="s">
        <v>252</v>
      </c>
      <c r="H186" s="30" t="s">
        <v>253</v>
      </c>
      <c r="I186" s="15" t="s">
        <v>20</v>
      </c>
      <c r="J186" s="15">
        <v>25</v>
      </c>
      <c r="K186" s="15">
        <v>45.6</v>
      </c>
      <c r="L186" s="15" t="s">
        <v>21</v>
      </c>
      <c r="M186" s="152"/>
    </row>
    <row r="187" spans="1:13" ht="119.25" customHeight="1">
      <c r="A187" s="211"/>
      <c r="B187" s="11" t="s">
        <v>26</v>
      </c>
      <c r="C187" s="166"/>
      <c r="D187" s="38">
        <v>395529.72882999998</v>
      </c>
      <c r="E187" s="38">
        <v>395529.72882999998</v>
      </c>
      <c r="F187" s="38">
        <v>392116.79558999999</v>
      </c>
      <c r="G187" s="167"/>
      <c r="H187" s="14" t="s">
        <v>254</v>
      </c>
      <c r="I187" s="15" t="s">
        <v>20</v>
      </c>
      <c r="J187" s="15">
        <v>100</v>
      </c>
      <c r="K187" s="15">
        <v>98.2</v>
      </c>
      <c r="L187" s="14" t="s">
        <v>450</v>
      </c>
      <c r="M187" s="152"/>
    </row>
    <row r="188" spans="1:13" ht="27" customHeight="1">
      <c r="A188" s="211"/>
      <c r="B188" s="11" t="s">
        <v>28</v>
      </c>
      <c r="C188" s="166"/>
      <c r="D188" s="38">
        <v>166722.47857000001</v>
      </c>
      <c r="E188" s="38">
        <v>166722.47857000001</v>
      </c>
      <c r="F188" s="38">
        <v>160468.05515</v>
      </c>
      <c r="G188" s="167"/>
      <c r="H188" s="147" t="s">
        <v>255</v>
      </c>
      <c r="I188" s="147"/>
      <c r="J188" s="147"/>
      <c r="K188" s="147"/>
      <c r="L188" s="147"/>
      <c r="M188" s="152"/>
    </row>
    <row r="189" spans="1:13" ht="21" customHeight="1">
      <c r="A189" s="211"/>
      <c r="B189" s="11" t="s">
        <v>30</v>
      </c>
      <c r="C189" s="166"/>
      <c r="D189" s="15">
        <v>3538.3795599999999</v>
      </c>
      <c r="E189" s="15">
        <v>3538.3795599999999</v>
      </c>
      <c r="F189" s="15">
        <v>2103.2565</v>
      </c>
      <c r="G189" s="167"/>
      <c r="H189" s="147"/>
      <c r="I189" s="147"/>
      <c r="J189" s="147"/>
      <c r="K189" s="147"/>
      <c r="L189" s="147"/>
      <c r="M189" s="152"/>
    </row>
    <row r="190" spans="1:13" ht="35.25" customHeight="1">
      <c r="A190" s="211"/>
      <c r="B190" s="33" t="s">
        <v>87</v>
      </c>
      <c r="C190" s="171" t="s">
        <v>256</v>
      </c>
      <c r="D190" s="171"/>
      <c r="E190" s="171"/>
      <c r="F190" s="171"/>
      <c r="G190" s="171"/>
      <c r="H190" s="171"/>
      <c r="I190" s="171"/>
      <c r="J190" s="171"/>
      <c r="K190" s="171"/>
      <c r="L190" s="171"/>
      <c r="M190" s="171"/>
    </row>
    <row r="191" spans="1:13" ht="195" customHeight="1">
      <c r="A191" s="165" t="s">
        <v>257</v>
      </c>
      <c r="B191" s="94" t="s">
        <v>258</v>
      </c>
      <c r="C191" s="166" t="s">
        <v>220</v>
      </c>
      <c r="D191" s="55">
        <f>D194+D195</f>
        <v>48414.522440000001</v>
      </c>
      <c r="E191" s="55">
        <f>E194+E195</f>
        <v>48414.522440000001</v>
      </c>
      <c r="F191" s="55">
        <f>F194+F195</f>
        <v>48348.238919999996</v>
      </c>
      <c r="G191" s="36">
        <f>F191/E191</f>
        <v>0.99863091657917002</v>
      </c>
      <c r="H191" s="22" t="s">
        <v>451</v>
      </c>
      <c r="I191" s="43" t="s">
        <v>20</v>
      </c>
      <c r="J191" s="74">
        <v>76</v>
      </c>
      <c r="K191" s="74">
        <v>53.9</v>
      </c>
      <c r="L191" s="166" t="s">
        <v>259</v>
      </c>
      <c r="M191" s="152" t="s">
        <v>260</v>
      </c>
    </row>
    <row r="192" spans="1:13" ht="107.25" customHeight="1">
      <c r="A192" s="165"/>
      <c r="B192" s="157" t="s">
        <v>22</v>
      </c>
      <c r="C192" s="166"/>
      <c r="D192" s="163"/>
      <c r="E192" s="163"/>
      <c r="F192" s="163"/>
      <c r="G192" s="156" t="s">
        <v>261</v>
      </c>
      <c r="H192" s="14" t="s">
        <v>262</v>
      </c>
      <c r="I192" s="15" t="s">
        <v>20</v>
      </c>
      <c r="J192" s="16">
        <v>76</v>
      </c>
      <c r="K192" s="16">
        <v>71.5</v>
      </c>
      <c r="L192" s="166"/>
      <c r="M192" s="152"/>
    </row>
    <row r="193" spans="1:13" ht="90">
      <c r="A193" s="165"/>
      <c r="B193" s="157"/>
      <c r="C193" s="157"/>
      <c r="D193" s="163"/>
      <c r="E193" s="163"/>
      <c r="F193" s="163"/>
      <c r="G193" s="156"/>
      <c r="H193" s="14" t="s">
        <v>452</v>
      </c>
      <c r="I193" s="15" t="s">
        <v>20</v>
      </c>
      <c r="J193" s="16">
        <v>89</v>
      </c>
      <c r="K193" s="16">
        <v>89</v>
      </c>
      <c r="L193" s="15" t="s">
        <v>21</v>
      </c>
      <c r="M193" s="152"/>
    </row>
    <row r="194" spans="1:13" ht="90">
      <c r="A194" s="165"/>
      <c r="B194" s="11" t="s">
        <v>26</v>
      </c>
      <c r="C194" s="166"/>
      <c r="D194" s="15">
        <v>5228.7006499999998</v>
      </c>
      <c r="E194" s="15">
        <v>5228.7006499999998</v>
      </c>
      <c r="F194" s="15">
        <v>5228.7006499999998</v>
      </c>
      <c r="G194" s="156"/>
      <c r="H194" s="14" t="s">
        <v>263</v>
      </c>
      <c r="I194" s="15" t="s">
        <v>25</v>
      </c>
      <c r="J194" s="16">
        <v>160</v>
      </c>
      <c r="K194" s="16">
        <v>163</v>
      </c>
      <c r="L194" s="14" t="s">
        <v>21</v>
      </c>
      <c r="M194" s="152"/>
    </row>
    <row r="195" spans="1:13" ht="60">
      <c r="A195" s="165"/>
      <c r="B195" s="11" t="s">
        <v>28</v>
      </c>
      <c r="C195" s="166"/>
      <c r="D195" s="15">
        <v>43185.821790000002</v>
      </c>
      <c r="E195" s="15">
        <v>43185.821790000002</v>
      </c>
      <c r="F195" s="15">
        <v>43119.538269999997</v>
      </c>
      <c r="G195" s="156"/>
      <c r="H195" s="14" t="s">
        <v>264</v>
      </c>
      <c r="I195" s="15" t="s">
        <v>68</v>
      </c>
      <c r="J195" s="16">
        <v>14</v>
      </c>
      <c r="K195" s="16">
        <v>14</v>
      </c>
      <c r="L195" s="14" t="s">
        <v>21</v>
      </c>
      <c r="M195" s="152"/>
    </row>
    <row r="196" spans="1:13" ht="90">
      <c r="A196" s="165"/>
      <c r="B196" s="11" t="s">
        <v>30</v>
      </c>
      <c r="C196" s="166"/>
      <c r="D196" s="15"/>
      <c r="E196" s="15"/>
      <c r="F196" s="15"/>
      <c r="G196" s="156"/>
      <c r="H196" s="14" t="s">
        <v>265</v>
      </c>
      <c r="I196" s="15" t="s">
        <v>20</v>
      </c>
      <c r="J196" s="16">
        <v>6</v>
      </c>
      <c r="K196" s="16">
        <v>6.1</v>
      </c>
      <c r="L196" s="14" t="s">
        <v>21</v>
      </c>
      <c r="M196" s="152"/>
    </row>
    <row r="197" spans="1:13" ht="15" customHeight="1">
      <c r="A197" s="165"/>
      <c r="B197" s="157"/>
      <c r="C197" s="157"/>
      <c r="D197" s="157"/>
      <c r="E197" s="157"/>
      <c r="F197" s="157"/>
      <c r="G197" s="157"/>
      <c r="H197" s="158" t="s">
        <v>266</v>
      </c>
      <c r="I197" s="158"/>
      <c r="J197" s="158"/>
      <c r="K197" s="158"/>
      <c r="L197" s="158"/>
      <c r="M197" s="152"/>
    </row>
    <row r="198" spans="1:13" ht="34.5" customHeight="1">
      <c r="A198" s="165"/>
      <c r="B198" s="33" t="s">
        <v>91</v>
      </c>
      <c r="C198" s="171" t="s">
        <v>267</v>
      </c>
      <c r="D198" s="171"/>
      <c r="E198" s="171"/>
      <c r="F198" s="171"/>
      <c r="G198" s="171"/>
      <c r="H198" s="171"/>
      <c r="I198" s="171"/>
      <c r="J198" s="171"/>
      <c r="K198" s="171"/>
      <c r="L198" s="171"/>
      <c r="M198" s="171"/>
    </row>
    <row r="199" spans="1:13" ht="57.75" customHeight="1">
      <c r="A199" s="165" t="s">
        <v>268</v>
      </c>
      <c r="B199" s="34" t="s">
        <v>428</v>
      </c>
      <c r="C199" s="212" t="s">
        <v>220</v>
      </c>
      <c r="D199" s="35">
        <v>0</v>
      </c>
      <c r="E199" s="35">
        <v>0</v>
      </c>
      <c r="F199" s="35">
        <v>0</v>
      </c>
      <c r="G199" s="213" t="s">
        <v>186</v>
      </c>
      <c r="H199" s="214" t="s">
        <v>269</v>
      </c>
      <c r="I199" s="214"/>
      <c r="J199" s="214"/>
      <c r="K199" s="214"/>
      <c r="L199" s="214"/>
      <c r="M199" s="152" t="s">
        <v>270</v>
      </c>
    </row>
    <row r="200" spans="1:13" ht="45">
      <c r="A200" s="165"/>
      <c r="B200" s="14" t="s">
        <v>271</v>
      </c>
      <c r="C200" s="212"/>
      <c r="D200" s="15"/>
      <c r="E200" s="15"/>
      <c r="F200" s="15"/>
      <c r="G200" s="213"/>
      <c r="H200" s="214"/>
      <c r="I200" s="214"/>
      <c r="J200" s="214"/>
      <c r="K200" s="214"/>
      <c r="L200" s="214"/>
      <c r="M200" s="152"/>
    </row>
    <row r="201" spans="1:13" ht="25.5">
      <c r="A201" s="165"/>
      <c r="B201" s="11" t="s">
        <v>26</v>
      </c>
      <c r="C201" s="212"/>
      <c r="D201" s="15"/>
      <c r="E201" s="15"/>
      <c r="F201" s="15"/>
      <c r="G201" s="213"/>
      <c r="H201" s="214"/>
      <c r="I201" s="214"/>
      <c r="J201" s="214"/>
      <c r="K201" s="214"/>
      <c r="L201" s="214"/>
      <c r="M201" s="152"/>
    </row>
    <row r="202" spans="1:13" ht="25.5">
      <c r="A202" s="165"/>
      <c r="B202" s="11" t="s">
        <v>28</v>
      </c>
      <c r="C202" s="212"/>
      <c r="D202" s="15"/>
      <c r="E202" s="15"/>
      <c r="F202" s="15"/>
      <c r="G202" s="213"/>
      <c r="H202" s="214"/>
      <c r="I202" s="214"/>
      <c r="J202" s="214"/>
      <c r="K202" s="214"/>
      <c r="L202" s="214"/>
      <c r="M202" s="152"/>
    </row>
    <row r="203" spans="1:13">
      <c r="A203" s="165"/>
      <c r="B203" s="11" t="s">
        <v>30</v>
      </c>
      <c r="C203" s="212"/>
      <c r="D203" s="15"/>
      <c r="E203" s="15"/>
      <c r="F203" s="15"/>
      <c r="G203" s="213"/>
      <c r="H203" s="214"/>
      <c r="I203" s="214"/>
      <c r="J203" s="214"/>
      <c r="K203" s="214"/>
      <c r="L203" s="214"/>
      <c r="M203" s="152"/>
    </row>
    <row r="204" spans="1:13" ht="29.25" customHeight="1">
      <c r="A204" s="165"/>
      <c r="B204" s="33" t="s">
        <v>272</v>
      </c>
      <c r="C204" s="171" t="s">
        <v>273</v>
      </c>
      <c r="D204" s="171"/>
      <c r="E204" s="171"/>
      <c r="F204" s="171"/>
      <c r="G204" s="171"/>
      <c r="H204" s="171"/>
      <c r="I204" s="171"/>
      <c r="J204" s="171"/>
      <c r="K204" s="171"/>
      <c r="L204" s="171"/>
      <c r="M204" s="171"/>
    </row>
    <row r="205" spans="1:13" ht="91.5" customHeight="1">
      <c r="A205" s="215" t="s">
        <v>274</v>
      </c>
      <c r="B205" s="34" t="s">
        <v>429</v>
      </c>
      <c r="C205" s="166" t="s">
        <v>220</v>
      </c>
      <c r="D205" s="35">
        <f>D208</f>
        <v>4517.67</v>
      </c>
      <c r="E205" s="35">
        <f>E208</f>
        <v>4517.67</v>
      </c>
      <c r="F205" s="35">
        <f>F208</f>
        <v>4276.1149699999996</v>
      </c>
      <c r="G205" s="36">
        <f>F205/E205</f>
        <v>0.9465310591521735</v>
      </c>
      <c r="H205" s="99" t="s">
        <v>275</v>
      </c>
      <c r="I205" s="16" t="s">
        <v>20</v>
      </c>
      <c r="J205" s="16">
        <v>100</v>
      </c>
      <c r="K205" s="16">
        <v>100</v>
      </c>
      <c r="L205" s="16" t="s">
        <v>21</v>
      </c>
      <c r="M205" s="152" t="s">
        <v>276</v>
      </c>
    </row>
    <row r="206" spans="1:13" ht="84" customHeight="1">
      <c r="A206" s="215"/>
      <c r="B206" s="14" t="s">
        <v>271</v>
      </c>
      <c r="C206" s="166"/>
      <c r="D206" s="38"/>
      <c r="E206" s="38"/>
      <c r="F206" s="38"/>
      <c r="G206" s="167" t="s">
        <v>277</v>
      </c>
      <c r="H206" s="99" t="s">
        <v>278</v>
      </c>
      <c r="I206" s="16" t="s">
        <v>20</v>
      </c>
      <c r="J206" s="16">
        <v>100</v>
      </c>
      <c r="K206" s="16">
        <v>100</v>
      </c>
      <c r="L206" s="16" t="s">
        <v>21</v>
      </c>
      <c r="M206" s="152"/>
    </row>
    <row r="207" spans="1:13" ht="45">
      <c r="A207" s="215"/>
      <c r="B207" s="11" t="s">
        <v>26</v>
      </c>
      <c r="C207" s="166"/>
      <c r="D207" s="38"/>
      <c r="E207" s="38"/>
      <c r="F207" s="38"/>
      <c r="G207" s="167"/>
      <c r="H207" s="99" t="s">
        <v>279</v>
      </c>
      <c r="I207" s="16" t="s">
        <v>20</v>
      </c>
      <c r="J207" s="16">
        <v>70.5</v>
      </c>
      <c r="K207" s="16">
        <v>74</v>
      </c>
      <c r="L207" s="16" t="s">
        <v>21</v>
      </c>
      <c r="M207" s="152"/>
    </row>
    <row r="208" spans="1:13" ht="82.5" customHeight="1">
      <c r="A208" s="215"/>
      <c r="B208" s="11" t="s">
        <v>28</v>
      </c>
      <c r="C208" s="166"/>
      <c r="D208" s="38">
        <v>4517.67</v>
      </c>
      <c r="E208" s="38">
        <v>4517.67</v>
      </c>
      <c r="F208" s="38">
        <v>4276.1149699999996</v>
      </c>
      <c r="G208" s="167"/>
      <c r="H208" s="99" t="s">
        <v>280</v>
      </c>
      <c r="I208" s="16" t="s">
        <v>20</v>
      </c>
      <c r="J208" s="16">
        <v>100</v>
      </c>
      <c r="K208" s="16">
        <v>100</v>
      </c>
      <c r="L208" s="16" t="s">
        <v>21</v>
      </c>
      <c r="M208" s="152"/>
    </row>
    <row r="209" spans="1:13" ht="29.25" customHeight="1">
      <c r="A209" s="215"/>
      <c r="B209" s="11" t="s">
        <v>30</v>
      </c>
      <c r="C209" s="166"/>
      <c r="D209" s="85"/>
      <c r="E209" s="85"/>
      <c r="F209" s="85"/>
      <c r="G209" s="167"/>
      <c r="H209" s="216" t="s">
        <v>281</v>
      </c>
      <c r="I209" s="216"/>
      <c r="J209" s="216"/>
      <c r="K209" s="216"/>
      <c r="L209" s="216"/>
      <c r="M209" s="152"/>
    </row>
    <row r="210" spans="1:13" ht="59.25" customHeight="1">
      <c r="A210" s="215"/>
      <c r="B210" s="33" t="s">
        <v>282</v>
      </c>
      <c r="C210" s="171" t="s">
        <v>283</v>
      </c>
      <c r="D210" s="171"/>
      <c r="E210" s="171"/>
      <c r="F210" s="171"/>
      <c r="G210" s="171"/>
      <c r="H210" s="171"/>
      <c r="I210" s="171"/>
      <c r="J210" s="171"/>
      <c r="K210" s="171"/>
      <c r="L210" s="171"/>
      <c r="M210" s="171"/>
    </row>
    <row r="211" spans="1:13" ht="105" customHeight="1">
      <c r="A211" s="217" t="s">
        <v>284</v>
      </c>
      <c r="B211" s="100" t="s">
        <v>285</v>
      </c>
      <c r="C211" s="166" t="s">
        <v>220</v>
      </c>
      <c r="D211" s="55">
        <f>D214</f>
        <v>9126</v>
      </c>
      <c r="E211" s="55">
        <f>E214</f>
        <v>9126</v>
      </c>
      <c r="F211" s="55">
        <f>F214</f>
        <v>9126</v>
      </c>
      <c r="G211" s="36">
        <f>F211/E211</f>
        <v>1</v>
      </c>
      <c r="H211" s="22" t="s">
        <v>453</v>
      </c>
      <c r="I211" s="43" t="s">
        <v>20</v>
      </c>
      <c r="J211" s="43">
        <v>4</v>
      </c>
      <c r="K211" s="43">
        <v>4</v>
      </c>
      <c r="L211" s="43" t="s">
        <v>21</v>
      </c>
      <c r="M211" s="152" t="s">
        <v>237</v>
      </c>
    </row>
    <row r="212" spans="1:13" ht="90" customHeight="1">
      <c r="A212" s="217"/>
      <c r="B212" s="14" t="s">
        <v>271</v>
      </c>
      <c r="C212" s="166"/>
      <c r="D212" s="15"/>
      <c r="E212" s="15"/>
      <c r="F212" s="15"/>
      <c r="G212" s="156" t="s">
        <v>123</v>
      </c>
      <c r="H212" s="14" t="s">
        <v>454</v>
      </c>
      <c r="I212" s="15" t="s">
        <v>20</v>
      </c>
      <c r="J212" s="15">
        <v>85</v>
      </c>
      <c r="K212" s="15">
        <v>86.6</v>
      </c>
      <c r="L212" s="15" t="s">
        <v>21</v>
      </c>
      <c r="M212" s="152"/>
    </row>
    <row r="213" spans="1:13" ht="90">
      <c r="A213" s="217"/>
      <c r="B213" s="11" t="s">
        <v>26</v>
      </c>
      <c r="C213" s="166"/>
      <c r="D213" s="15"/>
      <c r="E213" s="15"/>
      <c r="F213" s="15"/>
      <c r="G213" s="156"/>
      <c r="H213" s="14" t="s">
        <v>455</v>
      </c>
      <c r="I213" s="15" t="s">
        <v>20</v>
      </c>
      <c r="J213" s="15">
        <v>82</v>
      </c>
      <c r="K213" s="15">
        <v>86.6</v>
      </c>
      <c r="L213" s="14" t="s">
        <v>286</v>
      </c>
      <c r="M213" s="152"/>
    </row>
    <row r="214" spans="1:13" ht="105">
      <c r="A214" s="217"/>
      <c r="B214" s="11" t="s">
        <v>28</v>
      </c>
      <c r="C214" s="166"/>
      <c r="D214" s="15">
        <v>9126</v>
      </c>
      <c r="E214" s="15">
        <v>9126</v>
      </c>
      <c r="F214" s="15">
        <v>9126</v>
      </c>
      <c r="G214" s="156"/>
      <c r="H214" s="14" t="s">
        <v>456</v>
      </c>
      <c r="I214" s="15" t="s">
        <v>20</v>
      </c>
      <c r="J214" s="15">
        <v>36</v>
      </c>
      <c r="K214" s="15">
        <v>36</v>
      </c>
      <c r="L214" s="15" t="s">
        <v>21</v>
      </c>
      <c r="M214" s="152"/>
    </row>
    <row r="215" spans="1:13" ht="88.5" customHeight="1">
      <c r="A215" s="217"/>
      <c r="B215" s="11" t="s">
        <v>30</v>
      </c>
      <c r="C215" s="166"/>
      <c r="D215" s="15"/>
      <c r="E215" s="15"/>
      <c r="F215" s="15"/>
      <c r="G215" s="156"/>
      <c r="H215" s="14" t="s">
        <v>457</v>
      </c>
      <c r="I215" s="15" t="s">
        <v>20</v>
      </c>
      <c r="J215" s="15">
        <v>46</v>
      </c>
      <c r="K215" s="15">
        <v>33.299999999999997</v>
      </c>
      <c r="L215" s="14" t="s">
        <v>287</v>
      </c>
      <c r="M215" s="152"/>
    </row>
    <row r="216" spans="1:13" ht="88.5" customHeight="1">
      <c r="A216" s="217"/>
      <c r="B216" s="157"/>
      <c r="C216" s="157"/>
      <c r="D216" s="157"/>
      <c r="E216" s="157"/>
      <c r="F216" s="157"/>
      <c r="G216" s="157"/>
      <c r="H216" s="156" t="s">
        <v>288</v>
      </c>
      <c r="I216" s="156"/>
      <c r="J216" s="156"/>
      <c r="K216" s="156"/>
      <c r="L216" s="156"/>
      <c r="M216" s="152"/>
    </row>
    <row r="217" spans="1:13" ht="33" customHeight="1">
      <c r="A217" s="217"/>
      <c r="B217" s="17" t="s">
        <v>289</v>
      </c>
      <c r="C217" s="148" t="s">
        <v>290</v>
      </c>
      <c r="D217" s="148"/>
      <c r="E217" s="148"/>
      <c r="F217" s="148"/>
      <c r="G217" s="148"/>
      <c r="H217" s="148"/>
      <c r="I217" s="148"/>
      <c r="J217" s="148"/>
      <c r="K217" s="148"/>
      <c r="L217" s="148"/>
      <c r="M217" s="148"/>
    </row>
    <row r="218" spans="1:13" ht="71.25" customHeight="1">
      <c r="A218" s="165" t="s">
        <v>291</v>
      </c>
      <c r="B218" s="34" t="s">
        <v>430</v>
      </c>
      <c r="C218" s="166" t="s">
        <v>220</v>
      </c>
      <c r="D218" s="71">
        <f>D220+D221</f>
        <v>34473.524000000005</v>
      </c>
      <c r="E218" s="71">
        <f>E220+E221</f>
        <v>34473.524000000005</v>
      </c>
      <c r="F218" s="71">
        <f>F220+F221</f>
        <v>33665.457819999996</v>
      </c>
      <c r="G218" s="36">
        <f>F218/E218</f>
        <v>0.97655980340158988</v>
      </c>
      <c r="H218" s="218" t="s">
        <v>458</v>
      </c>
      <c r="I218" s="219" t="s">
        <v>25</v>
      </c>
      <c r="J218" s="219">
        <v>31</v>
      </c>
      <c r="K218" s="219">
        <v>30</v>
      </c>
      <c r="L218" s="219" t="s">
        <v>21</v>
      </c>
      <c r="M218" s="152" t="s">
        <v>237</v>
      </c>
    </row>
    <row r="219" spans="1:13" ht="45" customHeight="1">
      <c r="A219" s="165"/>
      <c r="B219" s="14" t="s">
        <v>271</v>
      </c>
      <c r="C219" s="166"/>
      <c r="D219" s="38"/>
      <c r="E219" s="38"/>
      <c r="F219" s="38"/>
      <c r="G219" s="167" t="s">
        <v>292</v>
      </c>
      <c r="H219" s="218"/>
      <c r="I219" s="218"/>
      <c r="J219" s="218"/>
      <c r="K219" s="218"/>
      <c r="L219" s="218"/>
      <c r="M219" s="152"/>
    </row>
    <row r="220" spans="1:13" ht="59.65" customHeight="1">
      <c r="A220" s="165"/>
      <c r="B220" s="11" t="s">
        <v>26</v>
      </c>
      <c r="C220" s="166"/>
      <c r="D220" s="38">
        <v>4691.6260000000002</v>
      </c>
      <c r="E220" s="38">
        <v>4691.6260000000002</v>
      </c>
      <c r="F220" s="38">
        <v>4313.6167699999996</v>
      </c>
      <c r="G220" s="167"/>
      <c r="H220" s="218"/>
      <c r="I220" s="218"/>
      <c r="J220" s="218"/>
      <c r="K220" s="218"/>
      <c r="L220" s="218"/>
      <c r="M220" s="152"/>
    </row>
    <row r="221" spans="1:13" ht="43.9" customHeight="1">
      <c r="A221" s="165"/>
      <c r="B221" s="11" t="s">
        <v>28</v>
      </c>
      <c r="C221" s="166"/>
      <c r="D221" s="38">
        <v>29781.898000000001</v>
      </c>
      <c r="E221" s="38">
        <v>29781.898000000001</v>
      </c>
      <c r="F221" s="38">
        <v>29351.841049999999</v>
      </c>
      <c r="G221" s="167"/>
      <c r="H221" s="218"/>
      <c r="I221" s="218"/>
      <c r="J221" s="218"/>
      <c r="K221" s="218"/>
      <c r="L221" s="218"/>
      <c r="M221" s="152"/>
    </row>
    <row r="222" spans="1:13" ht="95.25" customHeight="1">
      <c r="A222" s="165"/>
      <c r="B222" s="11" t="s">
        <v>30</v>
      </c>
      <c r="C222" s="166"/>
      <c r="D222" s="85"/>
      <c r="E222" s="85"/>
      <c r="F222" s="85"/>
      <c r="G222" s="167"/>
      <c r="H222" s="220" t="s">
        <v>293</v>
      </c>
      <c r="I222" s="220"/>
      <c r="J222" s="220"/>
      <c r="K222" s="220"/>
      <c r="L222" s="220"/>
      <c r="M222" s="152"/>
    </row>
    <row r="223" spans="1:13" ht="63.75" customHeight="1">
      <c r="A223" s="165"/>
      <c r="B223" s="33" t="s">
        <v>294</v>
      </c>
      <c r="C223" s="171" t="s">
        <v>459</v>
      </c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</row>
    <row r="224" spans="1:13" ht="105" customHeight="1">
      <c r="A224" s="160" t="s">
        <v>295</v>
      </c>
      <c r="B224" s="34" t="s">
        <v>431</v>
      </c>
      <c r="C224" s="166" t="s">
        <v>296</v>
      </c>
      <c r="D224" s="71">
        <f>D225+D226+D227</f>
        <v>39280.230020000003</v>
      </c>
      <c r="E224" s="71">
        <f>E225+E226+E227</f>
        <v>44231.818090000001</v>
      </c>
      <c r="F224" s="71">
        <f>F225+F226+F227</f>
        <v>42642.317329999998</v>
      </c>
      <c r="G224" s="36">
        <f>F224/E224</f>
        <v>0.96406431323338804</v>
      </c>
      <c r="H224" s="22" t="s">
        <v>297</v>
      </c>
      <c r="I224" s="43" t="s">
        <v>68</v>
      </c>
      <c r="J224" s="74">
        <v>55</v>
      </c>
      <c r="K224" s="74">
        <v>76</v>
      </c>
      <c r="L224" s="101" t="s">
        <v>21</v>
      </c>
      <c r="M224" s="221" t="s">
        <v>298</v>
      </c>
    </row>
    <row r="225" spans="1:13" ht="45" customHeight="1">
      <c r="A225" s="160"/>
      <c r="B225" s="14" t="s">
        <v>271</v>
      </c>
      <c r="C225" s="166"/>
      <c r="D225" s="38"/>
      <c r="E225" s="38"/>
      <c r="F225" s="49"/>
      <c r="G225" s="222" t="s">
        <v>299</v>
      </c>
      <c r="H225" s="14" t="s">
        <v>300</v>
      </c>
      <c r="I225" s="15" t="s">
        <v>68</v>
      </c>
      <c r="J225" s="16">
        <v>30</v>
      </c>
      <c r="K225" s="16">
        <v>35</v>
      </c>
      <c r="L225" s="14" t="s">
        <v>21</v>
      </c>
      <c r="M225" s="221"/>
    </row>
    <row r="226" spans="1:13" ht="30">
      <c r="A226" s="160"/>
      <c r="B226" s="11" t="s">
        <v>26</v>
      </c>
      <c r="C226" s="166"/>
      <c r="D226" s="38">
        <v>0</v>
      </c>
      <c r="E226" s="38">
        <v>751.07619</v>
      </c>
      <c r="F226" s="49">
        <v>232</v>
      </c>
      <c r="G226" s="222"/>
      <c r="H226" s="14" t="s">
        <v>301</v>
      </c>
      <c r="I226" s="15" t="s">
        <v>68</v>
      </c>
      <c r="J226" s="16">
        <v>5</v>
      </c>
      <c r="K226" s="16">
        <v>10</v>
      </c>
      <c r="L226" s="14" t="s">
        <v>21</v>
      </c>
      <c r="M226" s="221"/>
    </row>
    <row r="227" spans="1:13" ht="45" customHeight="1">
      <c r="A227" s="160"/>
      <c r="B227" s="11" t="s">
        <v>28</v>
      </c>
      <c r="C227" s="166"/>
      <c r="D227" s="38">
        <v>39280.230020000003</v>
      </c>
      <c r="E227" s="38">
        <v>43480.741900000001</v>
      </c>
      <c r="F227" s="49">
        <v>42410.317329999998</v>
      </c>
      <c r="G227" s="222"/>
      <c r="H227" s="30" t="s">
        <v>302</v>
      </c>
      <c r="I227" s="15" t="s">
        <v>68</v>
      </c>
      <c r="J227" s="16">
        <v>10</v>
      </c>
      <c r="K227" s="16">
        <v>10</v>
      </c>
      <c r="L227" s="14" t="s">
        <v>21</v>
      </c>
      <c r="M227" s="221"/>
    </row>
    <row r="228" spans="1:13" ht="45">
      <c r="A228" s="160"/>
      <c r="B228" s="11" t="s">
        <v>30</v>
      </c>
      <c r="C228" s="166"/>
      <c r="D228" s="15"/>
      <c r="E228" s="15"/>
      <c r="F228" s="102"/>
      <c r="G228" s="222"/>
      <c r="H228" s="14" t="s">
        <v>303</v>
      </c>
      <c r="I228" s="15" t="s">
        <v>68</v>
      </c>
      <c r="J228" s="16">
        <v>3</v>
      </c>
      <c r="K228" s="16">
        <v>21</v>
      </c>
      <c r="L228" s="15" t="s">
        <v>21</v>
      </c>
      <c r="M228" s="221"/>
    </row>
    <row r="229" spans="1:13" ht="90">
      <c r="A229" s="160"/>
      <c r="B229" s="170"/>
      <c r="C229" s="170"/>
      <c r="D229" s="170"/>
      <c r="E229" s="170"/>
      <c r="F229" s="170"/>
      <c r="G229" s="222"/>
      <c r="H229" s="30" t="s">
        <v>304</v>
      </c>
      <c r="I229" s="15" t="s">
        <v>68</v>
      </c>
      <c r="J229" s="16">
        <v>5</v>
      </c>
      <c r="K229" s="16">
        <v>0</v>
      </c>
      <c r="L229" s="14" t="s">
        <v>305</v>
      </c>
      <c r="M229" s="221"/>
    </row>
    <row r="230" spans="1:13" ht="45">
      <c r="A230" s="160"/>
      <c r="B230" s="170"/>
      <c r="C230" s="170"/>
      <c r="D230" s="170"/>
      <c r="E230" s="170"/>
      <c r="F230" s="170"/>
      <c r="G230" s="222"/>
      <c r="H230" s="14" t="s">
        <v>306</v>
      </c>
      <c r="I230" s="15" t="s">
        <v>68</v>
      </c>
      <c r="J230" s="16">
        <v>2</v>
      </c>
      <c r="K230" s="16">
        <v>0</v>
      </c>
      <c r="L230" s="14" t="s">
        <v>307</v>
      </c>
      <c r="M230" s="221"/>
    </row>
    <row r="231" spans="1:13" ht="45">
      <c r="A231" s="160"/>
      <c r="B231" s="170"/>
      <c r="C231" s="170"/>
      <c r="D231" s="170"/>
      <c r="E231" s="170"/>
      <c r="F231" s="170"/>
      <c r="G231" s="222"/>
      <c r="H231" s="14" t="s">
        <v>308</v>
      </c>
      <c r="I231" s="15" t="s">
        <v>68</v>
      </c>
      <c r="J231" s="16">
        <v>80</v>
      </c>
      <c r="K231" s="16">
        <v>74</v>
      </c>
      <c r="L231" s="14" t="s">
        <v>309</v>
      </c>
      <c r="M231" s="221"/>
    </row>
    <row r="232" spans="1:13" ht="75">
      <c r="A232" s="160"/>
      <c r="B232" s="170"/>
      <c r="C232" s="170"/>
      <c r="D232" s="170"/>
      <c r="E232" s="170"/>
      <c r="F232" s="170"/>
      <c r="G232" s="222"/>
      <c r="H232" s="14" t="s">
        <v>310</v>
      </c>
      <c r="I232" s="15" t="s">
        <v>68</v>
      </c>
      <c r="J232" s="16">
        <v>10</v>
      </c>
      <c r="K232" s="16">
        <v>10</v>
      </c>
      <c r="L232" s="15" t="s">
        <v>21</v>
      </c>
      <c r="M232" s="221"/>
    </row>
    <row r="233" spans="1:13" ht="186" customHeight="1">
      <c r="A233" s="160"/>
      <c r="B233" s="170"/>
      <c r="C233" s="170"/>
      <c r="D233" s="170"/>
      <c r="E233" s="170"/>
      <c r="F233" s="170"/>
      <c r="G233" s="222"/>
      <c r="H233" s="14" t="s">
        <v>311</v>
      </c>
      <c r="I233" s="15" t="s">
        <v>68</v>
      </c>
      <c r="J233" s="16">
        <v>20</v>
      </c>
      <c r="K233" s="16">
        <v>0</v>
      </c>
      <c r="L233" s="30" t="s">
        <v>312</v>
      </c>
      <c r="M233" s="221"/>
    </row>
    <row r="234" spans="1:13" ht="175.5" customHeight="1">
      <c r="A234" s="160"/>
      <c r="B234" s="170"/>
      <c r="C234" s="170"/>
      <c r="D234" s="170"/>
      <c r="E234" s="170"/>
      <c r="F234" s="170"/>
      <c r="G234" s="222"/>
      <c r="H234" s="30" t="s">
        <v>313</v>
      </c>
      <c r="I234" s="15" t="s">
        <v>68</v>
      </c>
      <c r="J234" s="16">
        <v>20</v>
      </c>
      <c r="K234" s="16">
        <v>25</v>
      </c>
      <c r="L234" s="30" t="s">
        <v>214</v>
      </c>
      <c r="M234" s="221"/>
    </row>
    <row r="235" spans="1:13" ht="105">
      <c r="A235" s="160"/>
      <c r="B235" s="170"/>
      <c r="C235" s="170"/>
      <c r="D235" s="170"/>
      <c r="E235" s="170"/>
      <c r="F235" s="170"/>
      <c r="G235" s="222"/>
      <c r="H235" s="14" t="s">
        <v>314</v>
      </c>
      <c r="I235" s="15" t="s">
        <v>68</v>
      </c>
      <c r="J235" s="16">
        <v>20</v>
      </c>
      <c r="K235" s="16">
        <v>20</v>
      </c>
      <c r="L235" s="14" t="s">
        <v>21</v>
      </c>
      <c r="M235" s="221"/>
    </row>
    <row r="236" spans="1:13" ht="90">
      <c r="A236" s="160"/>
      <c r="B236" s="170"/>
      <c r="C236" s="170"/>
      <c r="D236" s="170"/>
      <c r="E236" s="170"/>
      <c r="F236" s="170"/>
      <c r="G236" s="222"/>
      <c r="H236" s="14" t="s">
        <v>315</v>
      </c>
      <c r="I236" s="15" t="s">
        <v>68</v>
      </c>
      <c r="J236" s="16">
        <v>1</v>
      </c>
      <c r="K236" s="16">
        <v>0</v>
      </c>
      <c r="L236" s="14" t="s">
        <v>316</v>
      </c>
      <c r="M236" s="221"/>
    </row>
    <row r="237" spans="1:13" ht="60">
      <c r="A237" s="160"/>
      <c r="B237" s="170"/>
      <c r="C237" s="170"/>
      <c r="D237" s="170"/>
      <c r="E237" s="170"/>
      <c r="F237" s="170"/>
      <c r="G237" s="222"/>
      <c r="H237" s="14" t="s">
        <v>317</v>
      </c>
      <c r="I237" s="15" t="s">
        <v>68</v>
      </c>
      <c r="J237" s="16">
        <v>5</v>
      </c>
      <c r="K237" s="16">
        <v>5</v>
      </c>
      <c r="L237" s="14" t="s">
        <v>21</v>
      </c>
      <c r="M237" s="221"/>
    </row>
    <row r="238" spans="1:13" ht="123.75" customHeight="1">
      <c r="A238" s="160"/>
      <c r="B238" s="170"/>
      <c r="C238" s="170"/>
      <c r="D238" s="170"/>
      <c r="E238" s="170"/>
      <c r="F238" s="170"/>
      <c r="G238" s="222"/>
      <c r="H238" s="30" t="s">
        <v>318</v>
      </c>
      <c r="I238" s="16" t="s">
        <v>68</v>
      </c>
      <c r="J238" s="16">
        <v>1</v>
      </c>
      <c r="K238" s="16">
        <v>1</v>
      </c>
      <c r="L238" s="30" t="s">
        <v>316</v>
      </c>
      <c r="M238" s="221"/>
    </row>
    <row r="239" spans="1:13" ht="139.5" customHeight="1">
      <c r="A239" s="160"/>
      <c r="B239" s="170"/>
      <c r="C239" s="170"/>
      <c r="D239" s="170"/>
      <c r="E239" s="170"/>
      <c r="F239" s="170"/>
      <c r="G239" s="222"/>
      <c r="H239" s="14" t="s">
        <v>319</v>
      </c>
      <c r="I239" s="15" t="s">
        <v>68</v>
      </c>
      <c r="J239" s="16">
        <v>1</v>
      </c>
      <c r="K239" s="16">
        <v>3</v>
      </c>
      <c r="L239" s="30" t="s">
        <v>316</v>
      </c>
      <c r="M239" s="221"/>
    </row>
    <row r="240" spans="1:13" ht="65.25" customHeight="1">
      <c r="A240" s="160"/>
      <c r="B240" s="170"/>
      <c r="C240" s="170"/>
      <c r="D240" s="170"/>
      <c r="E240" s="170"/>
      <c r="F240" s="170"/>
      <c r="G240" s="222"/>
      <c r="H240" s="30" t="s">
        <v>320</v>
      </c>
      <c r="I240" s="15" t="s">
        <v>68</v>
      </c>
      <c r="J240" s="16">
        <v>1</v>
      </c>
      <c r="K240" s="16">
        <v>0</v>
      </c>
      <c r="L240" s="14" t="s">
        <v>316</v>
      </c>
      <c r="M240" s="221"/>
    </row>
    <row r="241" spans="1:13" ht="50.25" customHeight="1">
      <c r="A241" s="160"/>
      <c r="B241" s="170"/>
      <c r="C241" s="170"/>
      <c r="D241" s="170"/>
      <c r="E241" s="170"/>
      <c r="F241" s="170"/>
      <c r="G241" s="222"/>
      <c r="H241" s="30" t="s">
        <v>460</v>
      </c>
      <c r="I241" s="15" t="s">
        <v>68</v>
      </c>
      <c r="J241" s="16">
        <v>1</v>
      </c>
      <c r="K241" s="16">
        <v>10</v>
      </c>
      <c r="L241" s="14" t="s">
        <v>21</v>
      </c>
      <c r="M241" s="221"/>
    </row>
    <row r="242" spans="1:13" ht="24.75" customHeight="1">
      <c r="A242" s="160"/>
      <c r="B242" s="170"/>
      <c r="C242" s="170"/>
      <c r="D242" s="170"/>
      <c r="E242" s="170"/>
      <c r="F242" s="170"/>
      <c r="G242" s="222"/>
      <c r="H242" s="156" t="s">
        <v>321</v>
      </c>
      <c r="I242" s="156"/>
      <c r="J242" s="156"/>
      <c r="K242" s="156"/>
      <c r="L242" s="156"/>
      <c r="M242" s="221"/>
    </row>
    <row r="243" spans="1:13" ht="29.25" customHeight="1">
      <c r="A243" s="160"/>
      <c r="B243" s="33" t="s">
        <v>32</v>
      </c>
      <c r="C243" s="176" t="s">
        <v>322</v>
      </c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</row>
    <row r="244" spans="1:13" ht="186" customHeight="1">
      <c r="A244" s="223" t="s">
        <v>323</v>
      </c>
      <c r="B244" s="34" t="s">
        <v>432</v>
      </c>
      <c r="C244" s="166" t="s">
        <v>178</v>
      </c>
      <c r="D244" s="71">
        <f>D247</f>
        <v>85</v>
      </c>
      <c r="E244" s="71">
        <f>E247</f>
        <v>85</v>
      </c>
      <c r="F244" s="71">
        <f>F247</f>
        <v>85</v>
      </c>
      <c r="G244" s="36">
        <f>F244/E244</f>
        <v>1</v>
      </c>
      <c r="H244" s="21" t="s">
        <v>324</v>
      </c>
      <c r="I244" s="43" t="s">
        <v>68</v>
      </c>
      <c r="J244" s="43">
        <v>0</v>
      </c>
      <c r="K244" s="43">
        <v>5</v>
      </c>
      <c r="L244" s="22" t="s">
        <v>316</v>
      </c>
      <c r="M244" s="152" t="s">
        <v>325</v>
      </c>
    </row>
    <row r="245" spans="1:13" ht="45" customHeight="1">
      <c r="A245" s="223"/>
      <c r="B245" s="14" t="s">
        <v>271</v>
      </c>
      <c r="C245" s="166"/>
      <c r="D245" s="38"/>
      <c r="E245" s="38"/>
      <c r="F245" s="38"/>
      <c r="G245" s="167" t="s">
        <v>326</v>
      </c>
      <c r="H245" s="14" t="s">
        <v>327</v>
      </c>
      <c r="I245" s="15" t="s">
        <v>25</v>
      </c>
      <c r="J245" s="15">
        <v>8</v>
      </c>
      <c r="K245" s="15">
        <v>6</v>
      </c>
      <c r="L245" s="14" t="s">
        <v>21</v>
      </c>
      <c r="M245" s="152"/>
    </row>
    <row r="246" spans="1:13" ht="50.25" customHeight="1">
      <c r="A246" s="223"/>
      <c r="B246" s="11" t="s">
        <v>26</v>
      </c>
      <c r="C246" s="166"/>
      <c r="D246" s="38"/>
      <c r="E246" s="38"/>
      <c r="F246" s="38"/>
      <c r="G246" s="167"/>
      <c r="H246" s="14" t="s">
        <v>328</v>
      </c>
      <c r="I246" s="15" t="s">
        <v>25</v>
      </c>
      <c r="J246" s="15">
        <v>0</v>
      </c>
      <c r="K246" s="15">
        <v>0</v>
      </c>
      <c r="L246" s="14" t="s">
        <v>21</v>
      </c>
      <c r="M246" s="152"/>
    </row>
    <row r="247" spans="1:13" ht="120">
      <c r="A247" s="223"/>
      <c r="B247" s="11" t="s">
        <v>28</v>
      </c>
      <c r="C247" s="166"/>
      <c r="D247" s="38">
        <v>85</v>
      </c>
      <c r="E247" s="38">
        <v>85</v>
      </c>
      <c r="F247" s="38">
        <v>85</v>
      </c>
      <c r="G247" s="167"/>
      <c r="H247" s="14" t="s">
        <v>329</v>
      </c>
      <c r="I247" s="15" t="s">
        <v>20</v>
      </c>
      <c r="J247" s="15">
        <v>41</v>
      </c>
      <c r="K247" s="15">
        <v>41</v>
      </c>
      <c r="L247" s="15" t="s">
        <v>21</v>
      </c>
      <c r="M247" s="152"/>
    </row>
    <row r="248" spans="1:13" ht="135">
      <c r="A248" s="223"/>
      <c r="B248" s="11" t="s">
        <v>30</v>
      </c>
      <c r="C248" s="166"/>
      <c r="D248" s="15"/>
      <c r="E248" s="15"/>
      <c r="F248" s="15"/>
      <c r="G248" s="167"/>
      <c r="H248" s="14" t="s">
        <v>330</v>
      </c>
      <c r="I248" s="15" t="s">
        <v>20</v>
      </c>
      <c r="J248" s="15">
        <v>18</v>
      </c>
      <c r="K248" s="15">
        <v>18</v>
      </c>
      <c r="L248" s="15" t="s">
        <v>21</v>
      </c>
      <c r="M248" s="152"/>
    </row>
    <row r="249" spans="1:13" ht="22.5" customHeight="1">
      <c r="A249" s="223"/>
      <c r="B249" s="157"/>
      <c r="C249" s="157"/>
      <c r="D249" s="157"/>
      <c r="E249" s="157"/>
      <c r="F249" s="157"/>
      <c r="G249" s="167"/>
      <c r="H249" s="158" t="s">
        <v>331</v>
      </c>
      <c r="I249" s="158"/>
      <c r="J249" s="158"/>
      <c r="K249" s="158"/>
      <c r="L249" s="158"/>
      <c r="M249" s="152"/>
    </row>
    <row r="250" spans="1:13" ht="29.25" customHeight="1">
      <c r="A250" s="223"/>
      <c r="B250" s="33" t="s">
        <v>32</v>
      </c>
      <c r="C250" s="176" t="s">
        <v>332</v>
      </c>
      <c r="D250" s="176"/>
      <c r="E250" s="176"/>
      <c r="F250" s="176"/>
      <c r="G250" s="176"/>
      <c r="H250" s="176"/>
      <c r="I250" s="176"/>
      <c r="J250" s="176"/>
      <c r="K250" s="176"/>
      <c r="L250" s="176"/>
      <c r="M250" s="176"/>
    </row>
    <row r="251" spans="1:13" ht="135" customHeight="1">
      <c r="A251" s="224" t="s">
        <v>333</v>
      </c>
      <c r="B251" s="94" t="s">
        <v>433</v>
      </c>
      <c r="C251" s="166" t="s">
        <v>334</v>
      </c>
      <c r="D251" s="71">
        <f>D253+D254+0</f>
        <v>76058.626560000004</v>
      </c>
      <c r="E251" s="71">
        <f>E253+E254+0</f>
        <v>65864.901819999999</v>
      </c>
      <c r="F251" s="71">
        <f>F253+F254+0</f>
        <v>48551.397159999993</v>
      </c>
      <c r="G251" s="36">
        <f>F251/E251</f>
        <v>0.73713610463862067</v>
      </c>
      <c r="H251" s="21" t="s">
        <v>335</v>
      </c>
      <c r="I251" s="43" t="s">
        <v>20</v>
      </c>
      <c r="J251" s="43">
        <v>40.03</v>
      </c>
      <c r="K251" s="43">
        <v>40.03</v>
      </c>
      <c r="L251" s="43" t="s">
        <v>21</v>
      </c>
      <c r="M251" s="225"/>
    </row>
    <row r="252" spans="1:13" ht="45">
      <c r="A252" s="224"/>
      <c r="B252" s="14" t="s">
        <v>271</v>
      </c>
      <c r="C252" s="166"/>
      <c r="D252" s="38"/>
      <c r="E252" s="38"/>
      <c r="F252" s="38"/>
      <c r="G252" s="209"/>
      <c r="H252" s="226"/>
      <c r="I252" s="226"/>
      <c r="J252" s="226"/>
      <c r="K252" s="226"/>
      <c r="L252" s="226"/>
      <c r="M252" s="225"/>
    </row>
    <row r="253" spans="1:13" ht="25.5">
      <c r="A253" s="224"/>
      <c r="B253" s="11" t="s">
        <v>26</v>
      </c>
      <c r="C253" s="166"/>
      <c r="D253" s="38">
        <f>D266</f>
        <v>5000</v>
      </c>
      <c r="E253" s="38">
        <f>E266</f>
        <v>14806.27526</v>
      </c>
      <c r="F253" s="38">
        <f>F266</f>
        <v>4867.9729600000001</v>
      </c>
      <c r="G253" s="209"/>
      <c r="H253" s="209"/>
      <c r="I253" s="226"/>
      <c r="J253" s="226"/>
      <c r="K253" s="226"/>
      <c r="L253" s="226"/>
      <c r="M253" s="225"/>
    </row>
    <row r="254" spans="1:13" ht="25.5">
      <c r="A254" s="224"/>
      <c r="B254" s="11" t="s">
        <v>28</v>
      </c>
      <c r="C254" s="166"/>
      <c r="D254" s="38">
        <f>D260+D267+D276</f>
        <v>71058.626560000004</v>
      </c>
      <c r="E254" s="38">
        <f>E260+E267+E276</f>
        <v>51058.626559999997</v>
      </c>
      <c r="F254" s="38">
        <f>F276+F267+F260</f>
        <v>43683.424199999994</v>
      </c>
      <c r="G254" s="209"/>
      <c r="H254" s="209"/>
      <c r="I254" s="226"/>
      <c r="J254" s="226"/>
      <c r="K254" s="226"/>
      <c r="L254" s="226"/>
      <c r="M254" s="225"/>
    </row>
    <row r="255" spans="1:13">
      <c r="A255" s="224"/>
      <c r="B255" s="11" t="s">
        <v>30</v>
      </c>
      <c r="C255" s="166"/>
      <c r="D255" s="85"/>
      <c r="E255" s="85"/>
      <c r="F255" s="85"/>
      <c r="G255" s="209"/>
      <c r="H255" s="209"/>
      <c r="I255" s="226"/>
      <c r="J255" s="226"/>
      <c r="K255" s="226"/>
      <c r="L255" s="226"/>
      <c r="M255" s="225"/>
    </row>
    <row r="256" spans="1:13" ht="29.25" customHeight="1">
      <c r="A256" s="224"/>
      <c r="B256" s="33" t="s">
        <v>32</v>
      </c>
      <c r="C256" s="164" t="s">
        <v>336</v>
      </c>
      <c r="D256" s="164"/>
      <c r="E256" s="164"/>
      <c r="F256" s="164"/>
      <c r="G256" s="164"/>
      <c r="H256" s="164"/>
      <c r="I256" s="164"/>
      <c r="J256" s="164"/>
      <c r="K256" s="164"/>
      <c r="L256" s="164"/>
      <c r="M256" s="225"/>
    </row>
    <row r="257" spans="1:13" ht="222.75" customHeight="1">
      <c r="A257" s="165" t="s">
        <v>337</v>
      </c>
      <c r="B257" s="94" t="s">
        <v>434</v>
      </c>
      <c r="C257" s="166" t="s">
        <v>334</v>
      </c>
      <c r="D257" s="82">
        <f>D258+D259+D260+D261</f>
        <v>1516</v>
      </c>
      <c r="E257" s="82">
        <f>E258+E259+E260+E261</f>
        <v>1516</v>
      </c>
      <c r="F257" s="82">
        <f>F258+F259+F260+F261</f>
        <v>607.75300000000004</v>
      </c>
      <c r="G257" s="104">
        <f>F257/E257</f>
        <v>0.40089248021108181</v>
      </c>
      <c r="H257" s="21" t="s">
        <v>338</v>
      </c>
      <c r="I257" s="15" t="s">
        <v>188</v>
      </c>
      <c r="J257" s="44">
        <v>11.5</v>
      </c>
      <c r="K257" s="44">
        <v>6.5</v>
      </c>
      <c r="L257" s="44" t="s">
        <v>461</v>
      </c>
      <c r="M257" s="152" t="s">
        <v>339</v>
      </c>
    </row>
    <row r="258" spans="1:13" ht="188.85" customHeight="1">
      <c r="A258" s="165"/>
      <c r="B258" s="9" t="s">
        <v>271</v>
      </c>
      <c r="C258" s="166"/>
      <c r="D258" s="38"/>
      <c r="E258" s="38"/>
      <c r="F258" s="38"/>
      <c r="G258" s="227" t="s">
        <v>340</v>
      </c>
      <c r="H258" s="30" t="s">
        <v>341</v>
      </c>
      <c r="I258" s="15" t="s">
        <v>20</v>
      </c>
      <c r="J258" s="44">
        <v>100</v>
      </c>
      <c r="K258" s="44">
        <v>56.6</v>
      </c>
      <c r="L258" s="105" t="s">
        <v>342</v>
      </c>
      <c r="M258" s="152"/>
    </row>
    <row r="259" spans="1:13" ht="54.2" customHeight="1">
      <c r="A259" s="165"/>
      <c r="B259" s="11" t="s">
        <v>26</v>
      </c>
      <c r="C259" s="166"/>
      <c r="D259" s="38"/>
      <c r="E259" s="38"/>
      <c r="F259" s="38"/>
      <c r="G259" s="227"/>
      <c r="H259" s="228" t="s">
        <v>343</v>
      </c>
      <c r="I259" s="228"/>
      <c r="J259" s="228"/>
      <c r="K259" s="228"/>
      <c r="L259" s="228"/>
      <c r="M259" s="152"/>
    </row>
    <row r="260" spans="1:13" ht="55.35" customHeight="1">
      <c r="A260" s="165"/>
      <c r="B260" s="11" t="s">
        <v>28</v>
      </c>
      <c r="C260" s="166"/>
      <c r="D260" s="38">
        <v>1516</v>
      </c>
      <c r="E260" s="38">
        <v>1516</v>
      </c>
      <c r="F260" s="38">
        <v>607.75300000000004</v>
      </c>
      <c r="G260" s="227"/>
      <c r="H260" s="228"/>
      <c r="I260" s="228"/>
      <c r="J260" s="228"/>
      <c r="K260" s="228"/>
      <c r="L260" s="228"/>
      <c r="M260" s="152"/>
    </row>
    <row r="261" spans="1:13" ht="24" customHeight="1">
      <c r="A261" s="165"/>
      <c r="B261" s="11" t="s">
        <v>30</v>
      </c>
      <c r="C261" s="166"/>
      <c r="D261" s="38"/>
      <c r="E261" s="38"/>
      <c r="F261" s="38"/>
      <c r="G261" s="227"/>
      <c r="H261" s="228"/>
      <c r="I261" s="228"/>
      <c r="J261" s="228"/>
      <c r="K261" s="228"/>
      <c r="L261" s="228"/>
      <c r="M261" s="152"/>
    </row>
    <row r="262" spans="1:13" ht="29.25" customHeight="1">
      <c r="A262" s="165"/>
      <c r="B262" s="33" t="s">
        <v>344</v>
      </c>
      <c r="C262" s="229" t="s">
        <v>345</v>
      </c>
      <c r="D262" s="229"/>
      <c r="E262" s="229"/>
      <c r="F262" s="229"/>
      <c r="G262" s="229"/>
      <c r="H262" s="229"/>
      <c r="I262" s="229"/>
      <c r="J262" s="229"/>
      <c r="K262" s="229"/>
      <c r="L262" s="229"/>
      <c r="M262" s="229"/>
    </row>
    <row r="263" spans="1:13" ht="135.4" customHeight="1">
      <c r="A263" s="183" t="s">
        <v>346</v>
      </c>
      <c r="B263" s="100" t="s">
        <v>435</v>
      </c>
      <c r="C263" s="166" t="s">
        <v>334</v>
      </c>
      <c r="D263" s="106">
        <f>D266+D267</f>
        <v>73092.626560000004</v>
      </c>
      <c r="E263" s="106">
        <f>E266+E267</f>
        <v>62898.901819999999</v>
      </c>
      <c r="F263" s="106">
        <f>F266+F267</f>
        <v>46767.409159999996</v>
      </c>
      <c r="G263" s="107">
        <f>F263/E263</f>
        <v>0.74353299988982213</v>
      </c>
      <c r="H263" s="21" t="s">
        <v>462</v>
      </c>
      <c r="I263" s="74" t="s">
        <v>149</v>
      </c>
      <c r="J263" s="21">
        <v>2.72</v>
      </c>
      <c r="K263" s="21">
        <v>0.93799999999999994</v>
      </c>
      <c r="L263" s="108" t="s">
        <v>347</v>
      </c>
      <c r="M263" s="230" t="s">
        <v>348</v>
      </c>
    </row>
    <row r="264" spans="1:13" ht="99.6" customHeight="1">
      <c r="A264" s="183"/>
      <c r="B264" s="13" t="s">
        <v>271</v>
      </c>
      <c r="C264" s="166"/>
      <c r="E264" s="109"/>
      <c r="F264" s="109"/>
      <c r="G264" s="231" t="s">
        <v>349</v>
      </c>
      <c r="H264" s="30" t="s">
        <v>350</v>
      </c>
      <c r="I264" s="16" t="s">
        <v>351</v>
      </c>
      <c r="J264" s="16">
        <v>4690</v>
      </c>
      <c r="K264" s="16">
        <v>4690</v>
      </c>
      <c r="L264" s="30" t="s">
        <v>21</v>
      </c>
      <c r="M264" s="230"/>
    </row>
    <row r="265" spans="1:13" ht="116.25" customHeight="1">
      <c r="A265" s="183"/>
      <c r="B265" s="13"/>
      <c r="C265" s="166"/>
      <c r="E265" s="109"/>
      <c r="F265" s="109"/>
      <c r="G265" s="231"/>
      <c r="H265" s="30" t="s">
        <v>352</v>
      </c>
      <c r="I265" s="110" t="s">
        <v>353</v>
      </c>
      <c r="J265" s="16">
        <v>2131.79</v>
      </c>
      <c r="K265" s="16">
        <v>2131.79</v>
      </c>
      <c r="L265" s="30" t="s">
        <v>21</v>
      </c>
      <c r="M265" s="230"/>
    </row>
    <row r="266" spans="1:13" ht="92.25" customHeight="1">
      <c r="A266" s="183"/>
      <c r="B266" s="65" t="s">
        <v>26</v>
      </c>
      <c r="C266" s="166"/>
      <c r="D266" s="109">
        <v>5000</v>
      </c>
      <c r="E266" s="109">
        <v>14806.27526</v>
      </c>
      <c r="F266" s="109">
        <v>4867.9729600000001</v>
      </c>
      <c r="G266" s="231"/>
      <c r="H266" s="14" t="s">
        <v>354</v>
      </c>
      <c r="I266" s="15" t="s">
        <v>353</v>
      </c>
      <c r="J266" s="15">
        <v>8456.15</v>
      </c>
      <c r="K266" s="15">
        <v>8456.15</v>
      </c>
      <c r="L266" s="14" t="s">
        <v>21</v>
      </c>
      <c r="M266" s="230"/>
    </row>
    <row r="267" spans="1:13" ht="80.25" customHeight="1">
      <c r="A267" s="183"/>
      <c r="B267" s="65" t="s">
        <v>28</v>
      </c>
      <c r="C267" s="166"/>
      <c r="D267" s="109">
        <v>68092.626560000004</v>
      </c>
      <c r="E267" s="109">
        <v>48092.626559999997</v>
      </c>
      <c r="F267" s="109">
        <v>41899.436199999996</v>
      </c>
      <c r="G267" s="231"/>
      <c r="H267" s="14" t="s">
        <v>355</v>
      </c>
      <c r="I267" s="15" t="s">
        <v>68</v>
      </c>
      <c r="J267" s="15">
        <v>7</v>
      </c>
      <c r="K267" s="15">
        <v>7</v>
      </c>
      <c r="L267" s="14" t="s">
        <v>21</v>
      </c>
      <c r="M267" s="230"/>
    </row>
    <row r="268" spans="1:13" ht="113.25" customHeight="1">
      <c r="A268" s="183"/>
      <c r="B268" s="65" t="s">
        <v>30</v>
      </c>
      <c r="C268" s="166"/>
      <c r="D268" s="85"/>
      <c r="E268" s="85"/>
      <c r="F268" s="85"/>
      <c r="G268" s="231"/>
      <c r="H268" s="30" t="s">
        <v>356</v>
      </c>
      <c r="I268" s="15" t="s">
        <v>149</v>
      </c>
      <c r="J268" s="15">
        <v>0.89500000000000002</v>
      </c>
      <c r="K268" s="15">
        <v>0.89500000000000002</v>
      </c>
      <c r="L268" s="14" t="s">
        <v>21</v>
      </c>
      <c r="M268" s="230"/>
    </row>
    <row r="269" spans="1:13" ht="125.25" customHeight="1">
      <c r="A269" s="183"/>
      <c r="B269" s="210"/>
      <c r="C269" s="210"/>
      <c r="D269" s="210"/>
      <c r="E269" s="210"/>
      <c r="F269" s="210"/>
      <c r="G269" s="231"/>
      <c r="H269" s="30" t="s">
        <v>357</v>
      </c>
      <c r="I269" s="15" t="s">
        <v>68</v>
      </c>
      <c r="J269" s="15">
        <v>3</v>
      </c>
      <c r="K269" s="15">
        <v>3</v>
      </c>
      <c r="L269" s="14" t="s">
        <v>21</v>
      </c>
      <c r="M269" s="230"/>
    </row>
    <row r="270" spans="1:13" ht="60" customHeight="1">
      <c r="A270" s="183"/>
      <c r="B270" s="210"/>
      <c r="C270" s="210"/>
      <c r="D270" s="210"/>
      <c r="E270" s="210"/>
      <c r="F270" s="210"/>
      <c r="G270" s="231"/>
      <c r="H270" s="30" t="s">
        <v>358</v>
      </c>
      <c r="I270" s="15" t="s">
        <v>149</v>
      </c>
      <c r="J270" s="15">
        <v>8.1999999999999993</v>
      </c>
      <c r="K270" s="15">
        <v>8.1999999999999993</v>
      </c>
      <c r="L270" s="14" t="s">
        <v>21</v>
      </c>
      <c r="M270" s="230"/>
    </row>
    <row r="271" spans="1:13" ht="69.75" customHeight="1">
      <c r="A271" s="183"/>
      <c r="B271" s="210"/>
      <c r="C271" s="210"/>
      <c r="D271" s="210"/>
      <c r="E271" s="210"/>
      <c r="F271" s="210"/>
      <c r="G271" s="231"/>
      <c r="H271" s="156" t="s">
        <v>359</v>
      </c>
      <c r="I271" s="156"/>
      <c r="J271" s="156"/>
      <c r="K271" s="156"/>
      <c r="L271" s="156"/>
      <c r="M271" s="230"/>
    </row>
    <row r="272" spans="1:13" ht="29.25" customHeight="1">
      <c r="A272" s="183"/>
      <c r="B272" s="17" t="s">
        <v>360</v>
      </c>
      <c r="C272" s="232" t="s">
        <v>361</v>
      </c>
      <c r="D272" s="232"/>
      <c r="E272" s="232"/>
      <c r="F272" s="232"/>
      <c r="G272" s="232"/>
      <c r="H272" s="232"/>
      <c r="I272" s="232"/>
      <c r="J272" s="232"/>
      <c r="K272" s="232"/>
      <c r="L272" s="232"/>
      <c r="M272" s="232"/>
    </row>
    <row r="273" spans="1:13" ht="84" customHeight="1">
      <c r="A273" s="217" t="s">
        <v>362</v>
      </c>
      <c r="B273" s="94" t="s">
        <v>436</v>
      </c>
      <c r="C273" s="233" t="s">
        <v>334</v>
      </c>
      <c r="D273" s="71">
        <f>D276</f>
        <v>1450</v>
      </c>
      <c r="E273" s="71">
        <f>E276</f>
        <v>1450</v>
      </c>
      <c r="F273" s="71">
        <f>F276</f>
        <v>1176.2349999999999</v>
      </c>
      <c r="G273" s="107">
        <f>F273/E273</f>
        <v>0.81119655172413785</v>
      </c>
      <c r="H273" s="21" t="s">
        <v>363</v>
      </c>
      <c r="I273" s="43" t="s">
        <v>68</v>
      </c>
      <c r="J273" s="43">
        <v>27</v>
      </c>
      <c r="K273" s="43">
        <v>9</v>
      </c>
      <c r="L273" s="43" t="s">
        <v>316</v>
      </c>
      <c r="M273" s="152" t="s">
        <v>364</v>
      </c>
    </row>
    <row r="274" spans="1:13" ht="64.5" customHeight="1">
      <c r="A274" s="217"/>
      <c r="B274" s="13" t="s">
        <v>271</v>
      </c>
      <c r="C274" s="233"/>
      <c r="D274" s="38"/>
      <c r="E274" s="38"/>
      <c r="F274" s="38"/>
      <c r="G274" s="234" t="s">
        <v>365</v>
      </c>
      <c r="H274" s="30" t="s">
        <v>366</v>
      </c>
      <c r="I274" s="15" t="s">
        <v>68</v>
      </c>
      <c r="J274" s="15">
        <v>30</v>
      </c>
      <c r="K274" s="15">
        <v>26</v>
      </c>
      <c r="L274" s="15" t="s">
        <v>316</v>
      </c>
      <c r="M274" s="152"/>
    </row>
    <row r="275" spans="1:13" ht="45">
      <c r="A275" s="217"/>
      <c r="B275" s="65" t="s">
        <v>26</v>
      </c>
      <c r="C275" s="233"/>
      <c r="D275" s="38"/>
      <c r="E275" s="38"/>
      <c r="F275" s="38"/>
      <c r="G275" s="234"/>
      <c r="H275" s="14" t="s">
        <v>367</v>
      </c>
      <c r="I275" s="15" t="s">
        <v>68</v>
      </c>
      <c r="J275" s="15">
        <v>2</v>
      </c>
      <c r="K275" s="15">
        <v>2</v>
      </c>
      <c r="L275" s="15" t="s">
        <v>21</v>
      </c>
      <c r="M275" s="152"/>
    </row>
    <row r="276" spans="1:13" ht="61.7" customHeight="1">
      <c r="A276" s="217"/>
      <c r="B276" s="65" t="s">
        <v>28</v>
      </c>
      <c r="C276" s="233"/>
      <c r="D276" s="38">
        <v>1450</v>
      </c>
      <c r="E276" s="38">
        <v>1450</v>
      </c>
      <c r="F276" s="38">
        <v>1176.2349999999999</v>
      </c>
      <c r="G276" s="234"/>
      <c r="H276" s="235" t="s">
        <v>368</v>
      </c>
      <c r="I276" s="219" t="s">
        <v>68</v>
      </c>
      <c r="J276" s="219">
        <v>7</v>
      </c>
      <c r="K276" s="219">
        <v>7</v>
      </c>
      <c r="L276" s="219" t="s">
        <v>21</v>
      </c>
      <c r="M276" s="152"/>
    </row>
    <row r="277" spans="1:13" ht="55.5" customHeight="1">
      <c r="A277" s="217"/>
      <c r="B277" s="65" t="s">
        <v>30</v>
      </c>
      <c r="C277" s="233"/>
      <c r="D277" s="38"/>
      <c r="E277" s="38"/>
      <c r="F277" s="38"/>
      <c r="G277" s="234"/>
      <c r="H277" s="155"/>
      <c r="I277" s="236"/>
      <c r="J277" s="236"/>
      <c r="K277" s="236"/>
      <c r="L277" s="236"/>
      <c r="M277" s="152"/>
    </row>
    <row r="278" spans="1:13" ht="28.5" customHeight="1">
      <c r="A278" s="217"/>
      <c r="B278" s="237"/>
      <c r="C278" s="237"/>
      <c r="D278" s="237"/>
      <c r="E278" s="237"/>
      <c r="F278" s="237"/>
      <c r="G278" s="234"/>
      <c r="H278" s="238" t="s">
        <v>369</v>
      </c>
      <c r="I278" s="238"/>
      <c r="J278" s="238"/>
      <c r="K278" s="238"/>
      <c r="L278" s="238"/>
      <c r="M278" s="152"/>
    </row>
    <row r="279" spans="1:13" ht="29.25" customHeight="1">
      <c r="A279" s="217"/>
      <c r="B279" s="17" t="s">
        <v>370</v>
      </c>
      <c r="C279" s="232" t="s">
        <v>371</v>
      </c>
      <c r="D279" s="232"/>
      <c r="E279" s="232"/>
      <c r="F279" s="232"/>
      <c r="G279" s="232"/>
      <c r="H279" s="232"/>
      <c r="I279" s="232"/>
      <c r="J279" s="232"/>
      <c r="K279" s="232"/>
      <c r="L279" s="232"/>
      <c r="M279" s="232"/>
    </row>
    <row r="280" spans="1:13" ht="114.75" customHeight="1">
      <c r="A280" s="217" t="s">
        <v>372</v>
      </c>
      <c r="B280" s="34" t="s">
        <v>437</v>
      </c>
      <c r="C280" s="166" t="s">
        <v>373</v>
      </c>
      <c r="D280" s="71">
        <f>D282+D283</f>
        <v>6092.1389399999998</v>
      </c>
      <c r="E280" s="71">
        <f>E282+E283</f>
        <v>5423.9462700000004</v>
      </c>
      <c r="F280" s="71">
        <f>F282+F283</f>
        <v>3863.8021200000003</v>
      </c>
      <c r="G280" s="107">
        <f>F280/E280</f>
        <v>0.71235995484888903</v>
      </c>
      <c r="H280" s="30" t="s">
        <v>374</v>
      </c>
      <c r="I280" s="85" t="s">
        <v>20</v>
      </c>
      <c r="J280" s="15">
        <v>42.67</v>
      </c>
      <c r="K280" s="15">
        <v>42.67</v>
      </c>
      <c r="L280" s="102" t="s">
        <v>21</v>
      </c>
      <c r="M280" s="221" t="s">
        <v>375</v>
      </c>
    </row>
    <row r="281" spans="1:13" ht="75" customHeight="1">
      <c r="A281" s="217"/>
      <c r="B281" s="8" t="s">
        <v>271</v>
      </c>
      <c r="C281" s="166"/>
      <c r="D281" s="38"/>
      <c r="E281" s="38"/>
      <c r="F281" s="38"/>
      <c r="G281" s="167" t="s">
        <v>376</v>
      </c>
      <c r="H281" s="30" t="s">
        <v>377</v>
      </c>
      <c r="I281" s="111" t="s">
        <v>101</v>
      </c>
      <c r="J281" s="16">
        <v>1</v>
      </c>
      <c r="K281" s="16">
        <v>1</v>
      </c>
      <c r="L281" s="86" t="s">
        <v>21</v>
      </c>
      <c r="M281" s="221"/>
    </row>
    <row r="282" spans="1:13" ht="68.099999999999994" customHeight="1">
      <c r="A282" s="217"/>
      <c r="B282" s="65" t="s">
        <v>26</v>
      </c>
      <c r="C282" s="166"/>
      <c r="D282" s="38">
        <v>4588.0289400000001</v>
      </c>
      <c r="E282" s="38">
        <v>4588.0289400000001</v>
      </c>
      <c r="F282" s="38">
        <v>3155.5510300000001</v>
      </c>
      <c r="G282" s="167"/>
      <c r="H282" s="235" t="s">
        <v>463</v>
      </c>
      <c r="I282" s="240" t="s">
        <v>20</v>
      </c>
      <c r="J282" s="219">
        <v>42.67</v>
      </c>
      <c r="K282" s="219">
        <v>38</v>
      </c>
      <c r="L282" s="241" t="s">
        <v>378</v>
      </c>
      <c r="M282" s="221"/>
    </row>
    <row r="283" spans="1:13" ht="54.75" customHeight="1">
      <c r="A283" s="217"/>
      <c r="B283" s="65" t="s">
        <v>28</v>
      </c>
      <c r="C283" s="166"/>
      <c r="D283" s="38">
        <v>1504.11</v>
      </c>
      <c r="E283" s="38">
        <v>835.91732999999999</v>
      </c>
      <c r="F283" s="38">
        <v>708.25108999999998</v>
      </c>
      <c r="G283" s="167"/>
      <c r="H283" s="239"/>
      <c r="I283" s="240"/>
      <c r="J283" s="219"/>
      <c r="K283" s="219"/>
      <c r="L283" s="241"/>
      <c r="M283" s="221"/>
    </row>
    <row r="284" spans="1:13">
      <c r="A284" s="217"/>
      <c r="B284" s="65" t="s">
        <v>30</v>
      </c>
      <c r="C284" s="166"/>
      <c r="D284" s="85"/>
      <c r="E284" s="85"/>
      <c r="F284" s="85"/>
      <c r="G284" s="167"/>
      <c r="H284" s="155"/>
      <c r="I284" s="240"/>
      <c r="J284" s="219"/>
      <c r="K284" s="219"/>
      <c r="L284" s="241"/>
      <c r="M284" s="221"/>
    </row>
    <row r="285" spans="1:13" ht="20.25" customHeight="1">
      <c r="A285" s="217"/>
      <c r="B285" s="242"/>
      <c r="C285" s="242"/>
      <c r="D285" s="242"/>
      <c r="E285" s="242"/>
      <c r="F285" s="242"/>
      <c r="G285" s="242"/>
      <c r="H285" s="158" t="s">
        <v>379</v>
      </c>
      <c r="I285" s="158"/>
      <c r="J285" s="158"/>
      <c r="K285" s="158"/>
      <c r="L285" s="158"/>
      <c r="M285" s="221"/>
    </row>
    <row r="286" spans="1:13" ht="29.25" customHeight="1">
      <c r="A286" s="217"/>
      <c r="B286" s="112" t="s">
        <v>380</v>
      </c>
      <c r="C286" s="232" t="s">
        <v>381</v>
      </c>
      <c r="D286" s="232"/>
      <c r="E286" s="232"/>
      <c r="F286" s="232"/>
      <c r="G286" s="232"/>
      <c r="H286" s="232"/>
      <c r="I286" s="232"/>
      <c r="J286" s="232"/>
      <c r="K286" s="232"/>
      <c r="L286" s="232"/>
      <c r="M286" s="232"/>
    </row>
    <row r="287" spans="1:13" ht="143.25" customHeight="1">
      <c r="A287" s="165" t="s">
        <v>382</v>
      </c>
      <c r="B287" s="34" t="s">
        <v>438</v>
      </c>
      <c r="C287" s="166" t="s">
        <v>373</v>
      </c>
      <c r="D287" s="71">
        <f>D290</f>
        <v>191.44300000000001</v>
      </c>
      <c r="E287" s="71">
        <f>E290</f>
        <v>191.44300000000001</v>
      </c>
      <c r="F287" s="71">
        <f>F290</f>
        <v>91.442999999999998</v>
      </c>
      <c r="G287" s="107">
        <f>F287/E287</f>
        <v>0.47765131135638278</v>
      </c>
      <c r="H287" s="22" t="s">
        <v>464</v>
      </c>
      <c r="I287" s="43" t="s">
        <v>20</v>
      </c>
      <c r="J287" s="43">
        <v>43</v>
      </c>
      <c r="K287" s="43">
        <v>43</v>
      </c>
      <c r="L287" s="43" t="s">
        <v>21</v>
      </c>
      <c r="M287" s="221" t="s">
        <v>383</v>
      </c>
    </row>
    <row r="288" spans="1:13" ht="75" customHeight="1">
      <c r="A288" s="165"/>
      <c r="B288" s="13" t="s">
        <v>271</v>
      </c>
      <c r="C288" s="166"/>
      <c r="D288" s="38"/>
      <c r="E288" s="38"/>
      <c r="F288" s="38"/>
      <c r="G288" s="178" t="s">
        <v>384</v>
      </c>
      <c r="H288" s="14" t="s">
        <v>385</v>
      </c>
      <c r="I288" s="15" t="s">
        <v>20</v>
      </c>
      <c r="J288" s="15">
        <v>5.5</v>
      </c>
      <c r="K288" s="15">
        <v>5.5</v>
      </c>
      <c r="L288" s="15" t="s">
        <v>21</v>
      </c>
      <c r="M288" s="221"/>
    </row>
    <row r="289" spans="1:13" ht="47.65" customHeight="1">
      <c r="A289" s="165"/>
      <c r="B289" s="65" t="s">
        <v>26</v>
      </c>
      <c r="C289" s="166"/>
      <c r="D289" s="38"/>
      <c r="E289" s="38"/>
      <c r="F289" s="38"/>
      <c r="G289" s="178"/>
      <c r="H289" s="15"/>
      <c r="I289" s="15"/>
      <c r="J289" s="15"/>
      <c r="K289" s="15"/>
      <c r="L289" s="15"/>
      <c r="M289" s="221"/>
    </row>
    <row r="290" spans="1:13" ht="52.15" customHeight="1">
      <c r="A290" s="165"/>
      <c r="B290" s="65" t="s">
        <v>28</v>
      </c>
      <c r="C290" s="166"/>
      <c r="D290" s="38">
        <v>191.44300000000001</v>
      </c>
      <c r="E290" s="38">
        <v>191.44300000000001</v>
      </c>
      <c r="F290" s="38">
        <v>91.442999999999998</v>
      </c>
      <c r="G290" s="178"/>
      <c r="H290" s="15"/>
      <c r="I290" s="15"/>
      <c r="J290" s="15"/>
      <c r="K290" s="15"/>
      <c r="L290" s="15"/>
      <c r="M290" s="221"/>
    </row>
    <row r="291" spans="1:13" ht="83.1" customHeight="1">
      <c r="A291" s="165"/>
      <c r="B291" s="65" t="s">
        <v>30</v>
      </c>
      <c r="C291" s="166"/>
      <c r="D291" s="15"/>
      <c r="E291" s="15"/>
      <c r="F291" s="15"/>
      <c r="G291" s="178"/>
      <c r="H291" s="15"/>
      <c r="I291" s="15"/>
      <c r="J291" s="15"/>
      <c r="K291" s="15"/>
      <c r="L291" s="15"/>
      <c r="M291" s="221"/>
    </row>
    <row r="292" spans="1:13" ht="25.15" customHeight="1">
      <c r="A292" s="165"/>
      <c r="B292" s="237"/>
      <c r="C292" s="237"/>
      <c r="D292" s="237"/>
      <c r="E292" s="237"/>
      <c r="F292" s="237"/>
      <c r="G292" s="178"/>
      <c r="H292" s="163" t="s">
        <v>386</v>
      </c>
      <c r="I292" s="163"/>
      <c r="J292" s="163"/>
      <c r="K292" s="163"/>
      <c r="L292" s="163"/>
      <c r="M292" s="221"/>
    </row>
    <row r="293" spans="1:13" ht="29.25" customHeight="1">
      <c r="A293" s="165"/>
      <c r="B293" s="41" t="s">
        <v>380</v>
      </c>
      <c r="C293" s="176" t="s">
        <v>387</v>
      </c>
      <c r="D293" s="176"/>
      <c r="E293" s="176"/>
      <c r="F293" s="176"/>
      <c r="G293" s="176"/>
      <c r="H293" s="176"/>
      <c r="I293" s="176"/>
      <c r="J293" s="176"/>
      <c r="K293" s="176"/>
      <c r="L293" s="176"/>
      <c r="M293" s="176"/>
    </row>
    <row r="294" spans="1:13" ht="114.75" customHeight="1">
      <c r="A294" s="224" t="s">
        <v>388</v>
      </c>
      <c r="B294" s="132" t="s">
        <v>439</v>
      </c>
      <c r="C294" s="243" t="s">
        <v>373</v>
      </c>
      <c r="D294" s="113">
        <f>D297</f>
        <v>521</v>
      </c>
      <c r="E294" s="113">
        <f>E297</f>
        <v>521</v>
      </c>
      <c r="F294" s="113">
        <f>F297</f>
        <v>385.06299999999999</v>
      </c>
      <c r="G294" s="107">
        <f>F294/E294</f>
        <v>0.73908445297504799</v>
      </c>
      <c r="H294" s="95" t="s">
        <v>465</v>
      </c>
      <c r="I294" s="114" t="s">
        <v>20</v>
      </c>
      <c r="J294" s="114">
        <v>3.5</v>
      </c>
      <c r="K294" s="114">
        <v>3.5</v>
      </c>
      <c r="L294" s="114" t="s">
        <v>21</v>
      </c>
      <c r="M294" s="152" t="s">
        <v>389</v>
      </c>
    </row>
    <row r="295" spans="1:13" ht="76.5" customHeight="1">
      <c r="A295" s="224"/>
      <c r="B295" s="115" t="s">
        <v>271</v>
      </c>
      <c r="C295" s="243"/>
      <c r="D295" s="116"/>
      <c r="E295" s="116"/>
      <c r="F295" s="116"/>
      <c r="G295" s="244" t="s">
        <v>390</v>
      </c>
      <c r="H295" s="124" t="s">
        <v>391</v>
      </c>
      <c r="I295" s="118" t="s">
        <v>20</v>
      </c>
      <c r="J295" s="118">
        <v>42</v>
      </c>
      <c r="K295" s="118">
        <v>42</v>
      </c>
      <c r="L295" s="118" t="s">
        <v>21</v>
      </c>
      <c r="M295" s="152"/>
    </row>
    <row r="296" spans="1:13" ht="77.45" customHeight="1">
      <c r="A296" s="224"/>
      <c r="B296" s="119" t="s">
        <v>26</v>
      </c>
      <c r="C296" s="243"/>
      <c r="D296" s="116"/>
      <c r="E296" s="116"/>
      <c r="F296" s="116"/>
      <c r="G296" s="244"/>
      <c r="H296" s="124" t="s">
        <v>392</v>
      </c>
      <c r="I296" s="118" t="s">
        <v>20</v>
      </c>
      <c r="J296" s="118">
        <v>0</v>
      </c>
      <c r="K296" s="118">
        <v>0</v>
      </c>
      <c r="L296" s="118" t="s">
        <v>21</v>
      </c>
      <c r="M296" s="152"/>
    </row>
    <row r="297" spans="1:13" ht="64.349999999999994" customHeight="1">
      <c r="A297" s="224"/>
      <c r="B297" s="119" t="s">
        <v>28</v>
      </c>
      <c r="C297" s="243"/>
      <c r="D297" s="116">
        <v>521</v>
      </c>
      <c r="E297" s="116">
        <v>521</v>
      </c>
      <c r="F297" s="116">
        <v>385.06299999999999</v>
      </c>
      <c r="G297" s="244"/>
      <c r="H297" s="245" t="s">
        <v>386</v>
      </c>
      <c r="I297" s="245"/>
      <c r="J297" s="245"/>
      <c r="K297" s="245"/>
      <c r="L297" s="245"/>
      <c r="M297" s="152"/>
    </row>
    <row r="298" spans="1:13" ht="47.65" customHeight="1">
      <c r="A298" s="224"/>
      <c r="B298" s="119" t="s">
        <v>30</v>
      </c>
      <c r="C298" s="243"/>
      <c r="D298" s="118"/>
      <c r="E298" s="118"/>
      <c r="F298" s="118"/>
      <c r="G298" s="244"/>
      <c r="H298" s="245"/>
      <c r="I298" s="245"/>
      <c r="J298" s="245"/>
      <c r="K298" s="245"/>
      <c r="L298" s="245"/>
      <c r="M298" s="152"/>
    </row>
    <row r="299" spans="1:13" ht="28.5" customHeight="1">
      <c r="A299" s="224"/>
      <c r="B299" s="41" t="s">
        <v>380</v>
      </c>
      <c r="C299" s="176" t="s">
        <v>393</v>
      </c>
      <c r="D299" s="176"/>
      <c r="E299" s="176"/>
      <c r="F299" s="176"/>
      <c r="G299" s="176"/>
      <c r="H299" s="176"/>
      <c r="I299" s="176"/>
      <c r="J299" s="176"/>
      <c r="K299" s="176"/>
      <c r="L299" s="176"/>
      <c r="M299" s="176"/>
    </row>
    <row r="300" spans="1:13" ht="207" customHeight="1">
      <c r="A300" s="103" t="s">
        <v>394</v>
      </c>
      <c r="B300" s="135" t="s">
        <v>468</v>
      </c>
      <c r="C300" s="246"/>
      <c r="D300" s="120">
        <f>D302+D303+D304</f>
        <v>30076.09518</v>
      </c>
      <c r="E300" s="120">
        <f>E302+E303+E304</f>
        <v>30076.09518</v>
      </c>
      <c r="F300" s="120">
        <f>F302+F303+F304</f>
        <v>26500.834999999999</v>
      </c>
      <c r="G300" s="121">
        <f>F300/E300</f>
        <v>0.88112618481213356</v>
      </c>
      <c r="H300" s="247" t="s">
        <v>395</v>
      </c>
      <c r="I300" s="250" t="s">
        <v>68</v>
      </c>
      <c r="J300" s="251">
        <v>5</v>
      </c>
      <c r="K300" s="250">
        <v>7</v>
      </c>
      <c r="L300" s="250" t="s">
        <v>21</v>
      </c>
      <c r="M300" s="252" t="s">
        <v>396</v>
      </c>
    </row>
    <row r="301" spans="1:13" ht="56.85" customHeight="1">
      <c r="A301" s="103"/>
      <c r="B301" s="115" t="s">
        <v>22</v>
      </c>
      <c r="C301" s="246"/>
      <c r="D301" s="40"/>
      <c r="E301" s="40"/>
      <c r="F301" s="40"/>
      <c r="G301" s="253" t="s">
        <v>397</v>
      </c>
      <c r="H301" s="248"/>
      <c r="I301" s="250"/>
      <c r="J301" s="251"/>
      <c r="K301" s="250"/>
      <c r="L301" s="250"/>
      <c r="M301" s="252"/>
    </row>
    <row r="302" spans="1:13" ht="42.95" customHeight="1">
      <c r="A302" s="103"/>
      <c r="B302" s="119" t="s">
        <v>26</v>
      </c>
      <c r="C302" s="246"/>
      <c r="D302" s="117">
        <v>30076.09518</v>
      </c>
      <c r="E302" s="117">
        <v>30076.09518</v>
      </c>
      <c r="F302" s="117">
        <v>26500.834999999999</v>
      </c>
      <c r="G302" s="253"/>
      <c r="H302" s="248"/>
      <c r="I302" s="250"/>
      <c r="J302" s="251"/>
      <c r="K302" s="250"/>
      <c r="L302" s="250"/>
      <c r="M302" s="252"/>
    </row>
    <row r="303" spans="1:13" ht="65.25" customHeight="1">
      <c r="A303" s="103"/>
      <c r="B303" s="119" t="s">
        <v>28</v>
      </c>
      <c r="C303" s="246"/>
      <c r="D303" s="117"/>
      <c r="E303" s="117"/>
      <c r="F303" s="117"/>
      <c r="G303" s="253"/>
      <c r="H303" s="249"/>
      <c r="I303" s="250"/>
      <c r="J303" s="251"/>
      <c r="K303" s="250"/>
      <c r="L303" s="250"/>
      <c r="M303" s="252"/>
    </row>
    <row r="304" spans="1:13" ht="42" customHeight="1">
      <c r="A304" s="103"/>
      <c r="B304" s="119" t="s">
        <v>30</v>
      </c>
      <c r="C304" s="246"/>
      <c r="D304" s="117"/>
      <c r="E304" s="117"/>
      <c r="F304" s="117"/>
      <c r="G304" s="253"/>
      <c r="H304" s="254" t="s">
        <v>386</v>
      </c>
      <c r="I304" s="254"/>
      <c r="J304" s="254"/>
      <c r="K304" s="254"/>
      <c r="L304" s="254"/>
      <c r="M304" s="125"/>
    </row>
    <row r="305" spans="1:17" ht="28.5" customHeight="1">
      <c r="A305" s="103"/>
      <c r="B305" s="41" t="s">
        <v>380</v>
      </c>
      <c r="C305" s="176" t="s">
        <v>398</v>
      </c>
      <c r="D305" s="176"/>
      <c r="E305" s="176"/>
      <c r="F305" s="176"/>
      <c r="G305" s="176"/>
      <c r="H305" s="176"/>
      <c r="I305" s="176"/>
      <c r="J305" s="176"/>
      <c r="K305" s="176"/>
      <c r="L305" s="176"/>
      <c r="M305" s="176"/>
    </row>
    <row r="306" spans="1:17" ht="198" customHeight="1">
      <c r="A306" s="103" t="s">
        <v>399</v>
      </c>
      <c r="B306" s="138" t="s">
        <v>471</v>
      </c>
      <c r="C306" s="246"/>
      <c r="D306" s="120">
        <f>D308+D309+D310</f>
        <v>0</v>
      </c>
      <c r="E306" s="120">
        <f>E308+E309+E310</f>
        <v>0</v>
      </c>
      <c r="F306" s="120">
        <f>F308+F309+F310</f>
        <v>0</v>
      </c>
      <c r="G306" s="257" t="s">
        <v>186</v>
      </c>
      <c r="H306" s="124" t="s">
        <v>466</v>
      </c>
      <c r="I306" s="122" t="s">
        <v>20</v>
      </c>
      <c r="J306" s="123">
        <v>51.03</v>
      </c>
      <c r="K306" s="122">
        <v>75</v>
      </c>
      <c r="L306" s="122" t="s">
        <v>21</v>
      </c>
      <c r="M306" s="252" t="s">
        <v>270</v>
      </c>
    </row>
    <row r="307" spans="1:17" ht="142.5" customHeight="1">
      <c r="A307" s="103"/>
      <c r="B307" s="115" t="s">
        <v>22</v>
      </c>
      <c r="C307" s="246"/>
      <c r="D307" s="40"/>
      <c r="E307" s="40"/>
      <c r="F307" s="40"/>
      <c r="G307" s="257"/>
      <c r="H307" s="134" t="s">
        <v>400</v>
      </c>
      <c r="I307" s="122" t="s">
        <v>20</v>
      </c>
      <c r="J307" s="123">
        <v>90.2</v>
      </c>
      <c r="K307" s="122">
        <v>90.2</v>
      </c>
      <c r="L307" s="122" t="s">
        <v>21</v>
      </c>
      <c r="M307" s="252"/>
    </row>
    <row r="308" spans="1:17" ht="62.45" customHeight="1">
      <c r="A308" s="103"/>
      <c r="B308" s="119" t="s">
        <v>26</v>
      </c>
      <c r="C308" s="246"/>
      <c r="D308" s="117">
        <v>0</v>
      </c>
      <c r="E308" s="117">
        <v>0</v>
      </c>
      <c r="F308" s="117">
        <v>0</v>
      </c>
      <c r="G308" s="257"/>
      <c r="H308" s="247" t="s">
        <v>401</v>
      </c>
      <c r="I308" s="250" t="s">
        <v>20</v>
      </c>
      <c r="J308" s="251">
        <v>95.2</v>
      </c>
      <c r="K308" s="250">
        <v>99.14</v>
      </c>
      <c r="L308" s="250" t="s">
        <v>21</v>
      </c>
      <c r="M308" s="252"/>
    </row>
    <row r="309" spans="1:17" ht="28.5" customHeight="1">
      <c r="A309" s="103"/>
      <c r="B309" s="119" t="s">
        <v>28</v>
      </c>
      <c r="C309" s="246"/>
      <c r="D309" s="117"/>
      <c r="E309" s="117"/>
      <c r="F309" s="117"/>
      <c r="G309" s="257"/>
      <c r="H309" s="249"/>
      <c r="I309" s="250"/>
      <c r="J309" s="251"/>
      <c r="K309" s="250"/>
      <c r="L309" s="250"/>
      <c r="M309" s="252"/>
    </row>
    <row r="310" spans="1:17" ht="28.5" customHeight="1">
      <c r="A310" s="103"/>
      <c r="B310" s="119" t="s">
        <v>30</v>
      </c>
      <c r="C310" s="246"/>
      <c r="D310" s="117"/>
      <c r="E310" s="117"/>
      <c r="F310" s="117"/>
      <c r="G310" s="257"/>
      <c r="H310" s="254" t="s">
        <v>386</v>
      </c>
      <c r="I310" s="254"/>
      <c r="J310" s="254"/>
      <c r="K310" s="254"/>
      <c r="L310" s="254"/>
      <c r="M310" s="125"/>
    </row>
    <row r="311" spans="1:17" ht="28.5" customHeight="1">
      <c r="A311" s="103"/>
      <c r="B311" s="41" t="s">
        <v>380</v>
      </c>
      <c r="C311" s="176" t="s">
        <v>402</v>
      </c>
      <c r="D311" s="176"/>
      <c r="E311" s="176"/>
      <c r="F311" s="176"/>
      <c r="G311" s="176"/>
      <c r="H311" s="176"/>
      <c r="I311" s="176"/>
      <c r="J311" s="176"/>
      <c r="K311" s="176"/>
      <c r="L311" s="176"/>
      <c r="M311" s="176"/>
    </row>
    <row r="312" spans="1:17" ht="30.75" customHeight="1">
      <c r="A312" s="85"/>
      <c r="B312" s="126" t="s">
        <v>403</v>
      </c>
      <c r="C312" s="85"/>
      <c r="D312" s="84">
        <f t="shared" ref="D312:F313" si="0">D11+D17+D23+D30+D65+D71+D77+D83+D89+D95+D102+D110+D116+D127+D133+D139+D145+D161+D170+D224+D244+D251+D280+D287+D294+D300</f>
        <v>1284720.5072899999</v>
      </c>
      <c r="E312" s="84">
        <f t="shared" si="0"/>
        <v>1297631.9860699999</v>
      </c>
      <c r="F312" s="84">
        <f t="shared" si="0"/>
        <v>1223919.0154999997</v>
      </c>
      <c r="G312" s="127">
        <f>F312/E312</f>
        <v>0.94319424046162215</v>
      </c>
      <c r="H312" s="210"/>
      <c r="I312" s="210"/>
      <c r="J312" s="210"/>
      <c r="K312" s="210"/>
      <c r="L312" s="210"/>
      <c r="M312" s="210"/>
    </row>
    <row r="313" spans="1:17" ht="42.75">
      <c r="A313" s="85"/>
      <c r="B313" s="128" t="s">
        <v>271</v>
      </c>
      <c r="C313" s="210"/>
      <c r="D313" s="38">
        <f t="shared" si="0"/>
        <v>56597.484800000006</v>
      </c>
      <c r="E313" s="38">
        <f t="shared" si="0"/>
        <v>58344.660800000005</v>
      </c>
      <c r="F313" s="38">
        <f t="shared" si="0"/>
        <v>46305.557099999998</v>
      </c>
      <c r="G313" s="163"/>
      <c r="H313" s="210"/>
      <c r="I313" s="210"/>
      <c r="J313" s="210"/>
      <c r="K313" s="210"/>
      <c r="L313" s="210"/>
      <c r="M313" s="210"/>
    </row>
    <row r="314" spans="1:17" ht="29.25" customHeight="1">
      <c r="A314" s="85"/>
      <c r="B314" s="129" t="s">
        <v>26</v>
      </c>
      <c r="C314" s="210"/>
      <c r="D314" s="38">
        <f>D13+D19+D25+D32+D67+D73+D79+D85+D91+D97+D104+D112+D118+D129+D135+D141+D148+D163+D173+D226+D246+D253+D282+D289+D296+D302</f>
        <v>604439.64053999993</v>
      </c>
      <c r="E314" s="38">
        <f>E13+E19+E25+E32+E67+E73+E79+E85+E91+E97+E104+E112+E118+E129+E135+E141+E148+E163+E173+E226+E246+E253+E282+E289+E296+E302</f>
        <v>624064.52749999997</v>
      </c>
      <c r="F314" s="38">
        <f>F13+F19+F25+F32+F67+F73+F79+F85+F91+F97+F104+F112+F118+F129+F135+F141+F148+F163+F173+F226+F246+F253+F282+F289+F296+F302</f>
        <v>597247.91924999992</v>
      </c>
      <c r="G314" s="163"/>
      <c r="H314" s="163"/>
      <c r="I314" s="210"/>
      <c r="J314" s="210"/>
      <c r="K314" s="210"/>
      <c r="L314" s="210"/>
      <c r="M314" s="210"/>
    </row>
    <row r="315" spans="1:17" ht="28.5" customHeight="1">
      <c r="A315" s="85"/>
      <c r="B315" s="129" t="s">
        <v>28</v>
      </c>
      <c r="C315" s="210"/>
      <c r="D315" s="38">
        <f>D14+D20+D27+D33+D68+D74+D80+D86+D92+D98+D105+D113+D119+D130+D136+D142+D149+D164+D174+D227+D247+D254+D283+D290+D297+D303</f>
        <v>620145.00238999992</v>
      </c>
      <c r="E315" s="38">
        <f>E14+E20+E27+E33+E68+E74+E80+E86+E92+E98+E105+E113+E119+E130+E136+E142+E149+E164+E174+E227+E247+E254+E283+E290+E297+E303</f>
        <v>611684.41820999992</v>
      </c>
      <c r="F315" s="38">
        <f>F14+F20+F27+F33+F68+F74+F80+F86+F92+F98+F105+F113+F119+F130+F136+F142+F149+F164+F174+F227+F247+F254+F283+F290+F297+F303</f>
        <v>578262.28264999995</v>
      </c>
      <c r="G315" s="163"/>
      <c r="H315" s="163"/>
      <c r="I315" s="210"/>
      <c r="J315" s="210"/>
      <c r="K315" s="210"/>
      <c r="L315" s="210"/>
      <c r="M315" s="210"/>
    </row>
    <row r="316" spans="1:17" ht="20.25" customHeight="1">
      <c r="A316" s="85"/>
      <c r="B316" s="129" t="s">
        <v>30</v>
      </c>
      <c r="C316" s="210"/>
      <c r="D316" s="38">
        <f>D15+D21+D28+D34+D69+D75+D81+D87+D93+D99+D106+D114+D120+D131+D137+D143+D150+D165+D175+D228+D248+D255+D284+D291+D298</f>
        <v>3538.3795599999999</v>
      </c>
      <c r="E316" s="38">
        <f>E15+E21+E28+E34+E69+E75+E81+E87+E93+E99+E106+E114+E120+E131+E137+E143+E150+E165+E175+E228+E248+E255+E284+E291+E298</f>
        <v>3538.3795599999999</v>
      </c>
      <c r="F316" s="38">
        <f>F15+F21+F28+F34+F69+F75+F81+F87+F93+F99+F106+F114+F120+F131+F137+F143+F150+F165+F175+F228+F248+F255+F284+F291+F298</f>
        <v>2103.2565</v>
      </c>
      <c r="G316" s="163"/>
      <c r="H316" s="163"/>
      <c r="I316" s="210"/>
      <c r="J316" s="210"/>
      <c r="K316" s="210"/>
      <c r="L316" s="210"/>
      <c r="M316" s="210"/>
    </row>
    <row r="319" spans="1:17" ht="44.85" customHeight="1">
      <c r="B319" s="255" t="s">
        <v>404</v>
      </c>
      <c r="C319" s="255"/>
      <c r="D319" s="255"/>
      <c r="E319" s="130"/>
      <c r="F319" s="130"/>
      <c r="G319" s="130"/>
      <c r="H319" s="130"/>
      <c r="I319" s="130" t="s">
        <v>405</v>
      </c>
      <c r="J319" s="130"/>
      <c r="K319" s="130"/>
      <c r="L319" s="131"/>
      <c r="M319" s="131"/>
      <c r="N319" s="256"/>
      <c r="O319" s="256"/>
      <c r="P319" s="256"/>
      <c r="Q319" s="256"/>
    </row>
  </sheetData>
  <mergeCells count="320">
    <mergeCell ref="C311:M311"/>
    <mergeCell ref="H312:L316"/>
    <mergeCell ref="M312:M316"/>
    <mergeCell ref="C313:C316"/>
    <mergeCell ref="G313:G316"/>
    <mergeCell ref="B319:D319"/>
    <mergeCell ref="N319:Q319"/>
    <mergeCell ref="C305:M305"/>
    <mergeCell ref="C306:C310"/>
    <mergeCell ref="G306:G310"/>
    <mergeCell ref="M306:M309"/>
    <mergeCell ref="H308:H309"/>
    <mergeCell ref="I308:I309"/>
    <mergeCell ref="J308:J309"/>
    <mergeCell ref="K308:K309"/>
    <mergeCell ref="L308:L309"/>
    <mergeCell ref="H310:L310"/>
    <mergeCell ref="C300:C304"/>
    <mergeCell ref="H300:H303"/>
    <mergeCell ref="I300:I303"/>
    <mergeCell ref="J300:J303"/>
    <mergeCell ref="K300:K303"/>
    <mergeCell ref="L300:L303"/>
    <mergeCell ref="M300:M303"/>
    <mergeCell ref="G301:G304"/>
    <mergeCell ref="H304:L304"/>
    <mergeCell ref="A287:A293"/>
    <mergeCell ref="C287:C291"/>
    <mergeCell ref="M287:M292"/>
    <mergeCell ref="G288:G292"/>
    <mergeCell ref="B292:F292"/>
    <mergeCell ref="H292:L292"/>
    <mergeCell ref="C293:M293"/>
    <mergeCell ref="A294:A299"/>
    <mergeCell ref="C294:C298"/>
    <mergeCell ref="M294:M298"/>
    <mergeCell ref="G295:G298"/>
    <mergeCell ref="H297:L298"/>
    <mergeCell ref="C299:M299"/>
    <mergeCell ref="A280:A286"/>
    <mergeCell ref="C280:C284"/>
    <mergeCell ref="M280:M285"/>
    <mergeCell ref="G281:G284"/>
    <mergeCell ref="H282:H284"/>
    <mergeCell ref="I282:I284"/>
    <mergeCell ref="J282:J284"/>
    <mergeCell ref="K282:K284"/>
    <mergeCell ref="L282:L284"/>
    <mergeCell ref="B285:G285"/>
    <mergeCell ref="H285:L285"/>
    <mergeCell ref="C286:M286"/>
    <mergeCell ref="A263:A272"/>
    <mergeCell ref="C263:C268"/>
    <mergeCell ref="M263:M271"/>
    <mergeCell ref="G264:G271"/>
    <mergeCell ref="B269:F271"/>
    <mergeCell ref="H271:L271"/>
    <mergeCell ref="C272:M272"/>
    <mergeCell ref="A273:A279"/>
    <mergeCell ref="C273:C277"/>
    <mergeCell ref="M273:M278"/>
    <mergeCell ref="G274:G278"/>
    <mergeCell ref="H276:H277"/>
    <mergeCell ref="I276:I277"/>
    <mergeCell ref="J276:J277"/>
    <mergeCell ref="K276:K277"/>
    <mergeCell ref="L276:L277"/>
    <mergeCell ref="B278:F278"/>
    <mergeCell ref="H278:L278"/>
    <mergeCell ref="C279:M279"/>
    <mergeCell ref="A251:A256"/>
    <mergeCell ref="C251:C255"/>
    <mergeCell ref="M251:M256"/>
    <mergeCell ref="G252:G255"/>
    <mergeCell ref="H252:L255"/>
    <mergeCell ref="C256:L256"/>
    <mergeCell ref="A257:A262"/>
    <mergeCell ref="C257:C261"/>
    <mergeCell ref="M257:M261"/>
    <mergeCell ref="G258:G261"/>
    <mergeCell ref="H259:L261"/>
    <mergeCell ref="C262:M262"/>
    <mergeCell ref="A224:A243"/>
    <mergeCell ref="C224:C228"/>
    <mergeCell ref="M224:M242"/>
    <mergeCell ref="G225:G242"/>
    <mergeCell ref="B229:F242"/>
    <mergeCell ref="H242:L242"/>
    <mergeCell ref="C243:M243"/>
    <mergeCell ref="A244:A250"/>
    <mergeCell ref="C244:C248"/>
    <mergeCell ref="M244:M249"/>
    <mergeCell ref="G245:G249"/>
    <mergeCell ref="B249:F249"/>
    <mergeCell ref="H249:L249"/>
    <mergeCell ref="C250:M250"/>
    <mergeCell ref="A211:A217"/>
    <mergeCell ref="C211:C215"/>
    <mergeCell ref="M211:M216"/>
    <mergeCell ref="G212:G215"/>
    <mergeCell ref="B216:G216"/>
    <mergeCell ref="H216:L216"/>
    <mergeCell ref="C217:M217"/>
    <mergeCell ref="A218:A223"/>
    <mergeCell ref="C218:C222"/>
    <mergeCell ref="H218:H221"/>
    <mergeCell ref="I218:I221"/>
    <mergeCell ref="J218:J221"/>
    <mergeCell ref="K218:K221"/>
    <mergeCell ref="L218:L221"/>
    <mergeCell ref="M218:M222"/>
    <mergeCell ref="G219:G222"/>
    <mergeCell ref="H222:L222"/>
    <mergeCell ref="C223:M223"/>
    <mergeCell ref="A199:A204"/>
    <mergeCell ref="C199:C203"/>
    <mergeCell ref="G199:G203"/>
    <mergeCell ref="H199:L203"/>
    <mergeCell ref="M199:M203"/>
    <mergeCell ref="C204:M204"/>
    <mergeCell ref="A205:A210"/>
    <mergeCell ref="C205:C209"/>
    <mergeCell ref="M205:M209"/>
    <mergeCell ref="G206:G209"/>
    <mergeCell ref="H209:L209"/>
    <mergeCell ref="C210:M210"/>
    <mergeCell ref="A191:A198"/>
    <mergeCell ref="C191:C196"/>
    <mergeCell ref="L191:L192"/>
    <mergeCell ref="M191:M197"/>
    <mergeCell ref="B192:B193"/>
    <mergeCell ref="D192:D193"/>
    <mergeCell ref="E192:E193"/>
    <mergeCell ref="F192:F193"/>
    <mergeCell ref="G192:G196"/>
    <mergeCell ref="B197:G197"/>
    <mergeCell ref="H197:L197"/>
    <mergeCell ref="C198:M198"/>
    <mergeCell ref="A177:A184"/>
    <mergeCell ref="C177:C182"/>
    <mergeCell ref="M177:M183"/>
    <mergeCell ref="B178:B179"/>
    <mergeCell ref="G178:G182"/>
    <mergeCell ref="B183:G183"/>
    <mergeCell ref="H183:L183"/>
    <mergeCell ref="C184:M184"/>
    <mergeCell ref="A185:A190"/>
    <mergeCell ref="C185:C189"/>
    <mergeCell ref="M185:M189"/>
    <mergeCell ref="G186:G189"/>
    <mergeCell ref="H188:L189"/>
    <mergeCell ref="C190:M190"/>
    <mergeCell ref="A161:A169"/>
    <mergeCell ref="C161:C165"/>
    <mergeCell ref="M161:M168"/>
    <mergeCell ref="G162:G165"/>
    <mergeCell ref="B166:G168"/>
    <mergeCell ref="H168:L168"/>
    <mergeCell ref="C169:M169"/>
    <mergeCell ref="A170:A176"/>
    <mergeCell ref="C170:C175"/>
    <mergeCell ref="M170:M175"/>
    <mergeCell ref="B171:B172"/>
    <mergeCell ref="D171:D172"/>
    <mergeCell ref="E171:E172"/>
    <mergeCell ref="F171:F172"/>
    <mergeCell ref="G171:G175"/>
    <mergeCell ref="H171:L175"/>
    <mergeCell ref="C176:M176"/>
    <mergeCell ref="A139:A144"/>
    <mergeCell ref="C139:C143"/>
    <mergeCell ref="M139:M143"/>
    <mergeCell ref="G140:G143"/>
    <mergeCell ref="H140:L143"/>
    <mergeCell ref="C144:M144"/>
    <mergeCell ref="A145:A160"/>
    <mergeCell ref="C145:C150"/>
    <mergeCell ref="L145:L150"/>
    <mergeCell ref="M145:M159"/>
    <mergeCell ref="B146:B147"/>
    <mergeCell ref="D146:D147"/>
    <mergeCell ref="E146:E147"/>
    <mergeCell ref="F146:F147"/>
    <mergeCell ref="G146:G158"/>
    <mergeCell ref="B151:F159"/>
    <mergeCell ref="G159:L159"/>
    <mergeCell ref="C160:M160"/>
    <mergeCell ref="A127:A132"/>
    <mergeCell ref="C127:C131"/>
    <mergeCell ref="M127:M131"/>
    <mergeCell ref="G128:G131"/>
    <mergeCell ref="H129:L131"/>
    <mergeCell ref="C132:M132"/>
    <mergeCell ref="A133:A138"/>
    <mergeCell ref="C133:C137"/>
    <mergeCell ref="G133:G137"/>
    <mergeCell ref="M133:M137"/>
    <mergeCell ref="H137:L137"/>
    <mergeCell ref="C138:M138"/>
    <mergeCell ref="A110:A115"/>
    <mergeCell ref="C110:C114"/>
    <mergeCell ref="M110:M114"/>
    <mergeCell ref="G111:G114"/>
    <mergeCell ref="H113:L114"/>
    <mergeCell ref="C115:M115"/>
    <mergeCell ref="A116:A126"/>
    <mergeCell ref="C116:C120"/>
    <mergeCell ref="M116:M125"/>
    <mergeCell ref="G117:G120"/>
    <mergeCell ref="B121:G125"/>
    <mergeCell ref="H125:L125"/>
    <mergeCell ref="C126:M126"/>
    <mergeCell ref="A95:A101"/>
    <mergeCell ref="C95:C99"/>
    <mergeCell ref="M95:M99"/>
    <mergeCell ref="G96:G99"/>
    <mergeCell ref="B100:G100"/>
    <mergeCell ref="H100:L100"/>
    <mergeCell ref="C101:M101"/>
    <mergeCell ref="A102:A109"/>
    <mergeCell ref="C102:C106"/>
    <mergeCell ref="M102:M107"/>
    <mergeCell ref="G103:G106"/>
    <mergeCell ref="B107:G108"/>
    <mergeCell ref="H108:L108"/>
    <mergeCell ref="C109:M109"/>
    <mergeCell ref="C82:M82"/>
    <mergeCell ref="A83:A87"/>
    <mergeCell ref="C83:C87"/>
    <mergeCell ref="M83:M87"/>
    <mergeCell ref="G84:G87"/>
    <mergeCell ref="H86:L87"/>
    <mergeCell ref="C88:M88"/>
    <mergeCell ref="A89:A94"/>
    <mergeCell ref="C89:C93"/>
    <mergeCell ref="M89:M93"/>
    <mergeCell ref="G90:G93"/>
    <mergeCell ref="H93:L93"/>
    <mergeCell ref="C94:M94"/>
    <mergeCell ref="A71:A75"/>
    <mergeCell ref="C71:C75"/>
    <mergeCell ref="M71:M75"/>
    <mergeCell ref="G72:G75"/>
    <mergeCell ref="H74:L75"/>
    <mergeCell ref="C76:M76"/>
    <mergeCell ref="A77:A81"/>
    <mergeCell ref="C77:C81"/>
    <mergeCell ref="M77:M81"/>
    <mergeCell ref="G78:G81"/>
    <mergeCell ref="H80:L81"/>
    <mergeCell ref="A59:A64"/>
    <mergeCell ref="C59:C63"/>
    <mergeCell ref="H59:K63"/>
    <mergeCell ref="L59:L63"/>
    <mergeCell ref="M59:M63"/>
    <mergeCell ref="G60:G63"/>
    <mergeCell ref="C64:M64"/>
    <mergeCell ref="A65:A70"/>
    <mergeCell ref="C65:C69"/>
    <mergeCell ref="M65:M69"/>
    <mergeCell ref="G66:G69"/>
    <mergeCell ref="H67:L69"/>
    <mergeCell ref="C70:M70"/>
    <mergeCell ref="A42:A51"/>
    <mergeCell ref="C42:C46"/>
    <mergeCell ref="M42:M49"/>
    <mergeCell ref="G43:G51"/>
    <mergeCell ref="B47:F51"/>
    <mergeCell ref="H51:L51"/>
    <mergeCell ref="C52:M52"/>
    <mergeCell ref="A53:A58"/>
    <mergeCell ref="C53:C57"/>
    <mergeCell ref="M53:M57"/>
    <mergeCell ref="G54:G57"/>
    <mergeCell ref="H54:L57"/>
    <mergeCell ref="C58:M58"/>
    <mergeCell ref="C29:M29"/>
    <mergeCell ref="A30:A35"/>
    <mergeCell ref="C30:C34"/>
    <mergeCell ref="M30:M35"/>
    <mergeCell ref="G31:G34"/>
    <mergeCell ref="H33:L34"/>
    <mergeCell ref="C35:L35"/>
    <mergeCell ref="A36:A41"/>
    <mergeCell ref="C36:C40"/>
    <mergeCell ref="M36:M40"/>
    <mergeCell ref="G37:G40"/>
    <mergeCell ref="H40:L40"/>
    <mergeCell ref="C41:L41"/>
    <mergeCell ref="C22:M22"/>
    <mergeCell ref="A23:A28"/>
    <mergeCell ref="C23:C28"/>
    <mergeCell ref="M23:M28"/>
    <mergeCell ref="G24:G28"/>
    <mergeCell ref="B25:B26"/>
    <mergeCell ref="D25:D26"/>
    <mergeCell ref="E25:E26"/>
    <mergeCell ref="F25:F26"/>
    <mergeCell ref="H27:L28"/>
    <mergeCell ref="A11:A16"/>
    <mergeCell ref="C11:C15"/>
    <mergeCell ref="M11:M15"/>
    <mergeCell ref="G12:G15"/>
    <mergeCell ref="H15:L15"/>
    <mergeCell ref="C16:M16"/>
    <mergeCell ref="A17:A21"/>
    <mergeCell ref="C17:C21"/>
    <mergeCell ref="L17:L18"/>
    <mergeCell ref="M17:M21"/>
    <mergeCell ref="G18:G21"/>
    <mergeCell ref="H20:L21"/>
    <mergeCell ref="A6:L6"/>
    <mergeCell ref="A8:A9"/>
    <mergeCell ref="B8:B9"/>
    <mergeCell ref="C8:C9"/>
    <mergeCell ref="D8:F8"/>
    <mergeCell ref="G8:G9"/>
    <mergeCell ref="H8:K8"/>
    <mergeCell ref="L8:L9"/>
    <mergeCell ref="M8:M9"/>
  </mergeCells>
  <pageMargins left="0.70833333333333304" right="0.70833333333333304" top="0.74791666666666701" bottom="0.74861111111111101" header="0.511811023622047" footer="0.31527777777777799"/>
  <pageSetup paperSize="9" scale="53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1" zoomScaleNormal="81" workbookViewId="0"/>
  </sheetViews>
  <sheetFormatPr defaultColWidth="8.7109375" defaultRowHeight="1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1" zoomScaleNormal="81" workbookViewId="0"/>
  </sheetViews>
  <sheetFormatPr defaultColWidth="8.7109375" defaultRowHeight="1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9686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Лавренюк Наталья Викторовна</dc:creator>
  <cp:lastModifiedBy>Лавренюк Наталья Викторовна</cp:lastModifiedBy>
  <cp:revision>31</cp:revision>
  <cp:lastPrinted>2024-09-20T08:50:57Z</cp:lastPrinted>
  <dcterms:created xsi:type="dcterms:W3CDTF">2006-09-28T05:33:49Z</dcterms:created>
  <dcterms:modified xsi:type="dcterms:W3CDTF">2024-09-20T08:51:03Z</dcterms:modified>
  <dc:language>ru-RU</dc:language>
</cp:coreProperties>
</file>